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aprice\Box\AQM-WO-IS\Contracts (CUI)\Logistics\Mbl Food Serv\2020-24 Ntl Contracts\"/>
    </mc:Choice>
  </mc:AlternateContent>
  <xr:revisionPtr revIDLastSave="0" documentId="13_ncr:1_{1103E652-C29E-4A07-9699-53ECFCC69B4A}" xr6:coauthVersionLast="47" xr6:coauthVersionMax="47" xr10:uidLastSave="{00000000-0000-0000-0000-000000000000}"/>
  <workbookProtection workbookAlgorithmName="SHA-512" workbookHashValue="0cO8yh+izkJ1VXDM03+ri09UxraOsox6ayPm3+RonXu0pK5eNnkfLFvMQ1xukA5DMxGL5244oPYRdlb0EUoHZA==" workbookSaltValue="jaLwgqepaZUupYDFlGCMUg==" workbookSpinCount="100000" lockStructure="1"/>
  <bookViews>
    <workbookView xWindow="3510" yWindow="105" windowWidth="22455" windowHeight="15645" xr2:uid="{C9225A99-EF31-45EB-8E5B-AA0B62D1E6EF}"/>
  </bookViews>
  <sheets>
    <sheet name="Instructions" sheetId="5" r:id="rId1"/>
    <sheet name="Summary" sheetId="44" r:id="rId2"/>
    <sheet name="D1" sheetId="42" r:id="rId3"/>
    <sheet name="D2" sheetId="45" r:id="rId4"/>
    <sheet name="D3" sheetId="46" r:id="rId5"/>
    <sheet name="D4" sheetId="47" r:id="rId6"/>
    <sheet name="D5" sheetId="48" r:id="rId7"/>
    <sheet name="D6" sheetId="49" r:id="rId8"/>
    <sheet name="D7" sheetId="50" r:id="rId9"/>
    <sheet name="Blank Copy Do Not Delete" sheetId="43" r:id="rId10"/>
  </sheets>
  <definedNames>
    <definedName name="_Hlk27991778" localSheetId="0">Instructions!#REF!</definedName>
    <definedName name="OLE_LINK1" localSheetId="0">Instructions!#REF!</definedName>
    <definedName name="OLE_LINK2" localSheetId="0">Instructions!#REF!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44" l="1"/>
  <c r="D31" i="43" l="1"/>
  <c r="F31" i="43" s="1"/>
  <c r="D30" i="43"/>
  <c r="F30" i="43" s="1"/>
  <c r="D29" i="43"/>
  <c r="F29" i="43" s="1"/>
  <c r="D28" i="43"/>
  <c r="F28" i="43" s="1"/>
  <c r="D27" i="43"/>
  <c r="F27" i="43" s="1"/>
  <c r="D26" i="43"/>
  <c r="F26" i="43" s="1"/>
  <c r="D25" i="43"/>
  <c r="F25" i="43" s="1"/>
  <c r="D24" i="43"/>
  <c r="F24" i="43" s="1"/>
  <c r="D23" i="43"/>
  <c r="F23" i="43" s="1"/>
  <c r="D22" i="43"/>
  <c r="F22" i="43" s="1"/>
  <c r="D21" i="43"/>
  <c r="F21" i="43" s="1"/>
  <c r="D20" i="43"/>
  <c r="F20" i="43" s="1"/>
  <c r="D18" i="43"/>
  <c r="F18" i="43" s="1"/>
  <c r="D17" i="43"/>
  <c r="F17" i="43" s="1"/>
  <c r="D16" i="43"/>
  <c r="F16" i="43" s="1"/>
  <c r="D15" i="43"/>
  <c r="F15" i="43" s="1"/>
  <c r="D14" i="43"/>
  <c r="F14" i="43" s="1"/>
  <c r="D13" i="43"/>
  <c r="F13" i="43" s="1"/>
  <c r="D12" i="43"/>
  <c r="F12" i="43" s="1"/>
  <c r="D11" i="43"/>
  <c r="F11" i="43" s="1"/>
  <c r="D10" i="43"/>
  <c r="F10" i="43" s="1"/>
  <c r="D9" i="43"/>
  <c r="F9" i="43" s="1"/>
  <c r="E6" i="43"/>
  <c r="E5" i="43"/>
  <c r="E4" i="43"/>
  <c r="E3" i="43"/>
  <c r="B3" i="43"/>
  <c r="B2" i="43"/>
  <c r="B1" i="43"/>
  <c r="E32" i="44"/>
  <c r="E31" i="44"/>
  <c r="E30" i="44"/>
  <c r="E29" i="44"/>
  <c r="E28" i="44"/>
  <c r="E27" i="44"/>
  <c r="E26" i="44"/>
  <c r="E25" i="44"/>
  <c r="E24" i="44"/>
  <c r="E23" i="44"/>
  <c r="E22" i="44"/>
  <c r="E21" i="44"/>
  <c r="E19" i="44"/>
  <c r="D31" i="50"/>
  <c r="D30" i="50"/>
  <c r="D29" i="50"/>
  <c r="D28" i="50"/>
  <c r="D27" i="50"/>
  <c r="D26" i="50"/>
  <c r="D25" i="50"/>
  <c r="D24" i="50"/>
  <c r="D23" i="50"/>
  <c r="D22" i="50"/>
  <c r="D21" i="50"/>
  <c r="D20" i="50"/>
  <c r="D31" i="49"/>
  <c r="D30" i="49"/>
  <c r="D29" i="49"/>
  <c r="D28" i="49"/>
  <c r="D27" i="49"/>
  <c r="D26" i="49"/>
  <c r="D25" i="49"/>
  <c r="D24" i="49"/>
  <c r="D23" i="49"/>
  <c r="D22" i="49"/>
  <c r="D21" i="49"/>
  <c r="D20" i="49"/>
  <c r="D31" i="48"/>
  <c r="D30" i="48"/>
  <c r="D29" i="48"/>
  <c r="D28" i="48"/>
  <c r="D27" i="48"/>
  <c r="D26" i="48"/>
  <c r="D25" i="48"/>
  <c r="D24" i="48"/>
  <c r="D23" i="48"/>
  <c r="D22" i="48"/>
  <c r="D21" i="48"/>
  <c r="D20" i="48"/>
  <c r="D18" i="50"/>
  <c r="F18" i="50" s="1"/>
  <c r="D17" i="50"/>
  <c r="D16" i="50"/>
  <c r="D15" i="50"/>
  <c r="D14" i="50"/>
  <c r="D13" i="50"/>
  <c r="D12" i="50"/>
  <c r="D11" i="50"/>
  <c r="D10" i="50"/>
  <c r="D9" i="50"/>
  <c r="D18" i="49"/>
  <c r="D17" i="49"/>
  <c r="D16" i="49"/>
  <c r="D15" i="49"/>
  <c r="D14" i="49"/>
  <c r="D13" i="49"/>
  <c r="D12" i="49"/>
  <c r="D11" i="49"/>
  <c r="D10" i="49"/>
  <c r="D9" i="49"/>
  <c r="D18" i="48"/>
  <c r="F18" i="48" s="1"/>
  <c r="D17" i="48"/>
  <c r="D16" i="48"/>
  <c r="D15" i="48"/>
  <c r="D14" i="48"/>
  <c r="D13" i="48"/>
  <c r="D12" i="48"/>
  <c r="D11" i="48"/>
  <c r="D10" i="48"/>
  <c r="D9" i="48"/>
  <c r="D31" i="47"/>
  <c r="D30" i="47"/>
  <c r="D29" i="47"/>
  <c r="D28" i="47"/>
  <c r="D27" i="47"/>
  <c r="D26" i="47"/>
  <c r="D25" i="47"/>
  <c r="D24" i="47"/>
  <c r="D23" i="47"/>
  <c r="D22" i="47"/>
  <c r="D21" i="47"/>
  <c r="D20" i="47"/>
  <c r="D18" i="47"/>
  <c r="F18" i="47" s="1"/>
  <c r="D17" i="47"/>
  <c r="D16" i="47"/>
  <c r="D15" i="47"/>
  <c r="D14" i="47"/>
  <c r="D13" i="47"/>
  <c r="D12" i="47"/>
  <c r="D11" i="47"/>
  <c r="D10" i="47"/>
  <c r="D9" i="47"/>
  <c r="D31" i="46"/>
  <c r="D30" i="46"/>
  <c r="D29" i="46"/>
  <c r="D28" i="46"/>
  <c r="D27" i="46"/>
  <c r="D26" i="46"/>
  <c r="D25" i="46"/>
  <c r="D24" i="46"/>
  <c r="D23" i="46"/>
  <c r="D22" i="46"/>
  <c r="D21" i="46"/>
  <c r="D20" i="46"/>
  <c r="D18" i="46"/>
  <c r="F18" i="46" s="1"/>
  <c r="D17" i="46"/>
  <c r="D16" i="46"/>
  <c r="D15" i="46"/>
  <c r="D14" i="46"/>
  <c r="D13" i="46"/>
  <c r="D12" i="46"/>
  <c r="D11" i="46"/>
  <c r="D10" i="46"/>
  <c r="D9" i="46"/>
  <c r="F18" i="49"/>
  <c r="E6" i="50"/>
  <c r="E5" i="50"/>
  <c r="E4" i="50"/>
  <c r="E3" i="50"/>
  <c r="B3" i="50"/>
  <c r="B2" i="50"/>
  <c r="B1" i="50"/>
  <c r="E6" i="49"/>
  <c r="E5" i="49"/>
  <c r="E4" i="49"/>
  <c r="E3" i="49"/>
  <c r="B3" i="49"/>
  <c r="B2" i="49"/>
  <c r="B1" i="49"/>
  <c r="E6" i="48"/>
  <c r="E5" i="48"/>
  <c r="E4" i="48"/>
  <c r="E3" i="48"/>
  <c r="B3" i="48"/>
  <c r="B2" i="48"/>
  <c r="B1" i="48"/>
  <c r="E6" i="47"/>
  <c r="E5" i="47"/>
  <c r="E4" i="47"/>
  <c r="E3" i="47"/>
  <c r="B3" i="47"/>
  <c r="B2" i="47"/>
  <c r="B1" i="47"/>
  <c r="E6" i="46"/>
  <c r="E5" i="46"/>
  <c r="E4" i="46"/>
  <c r="E3" i="46"/>
  <c r="B3" i="46"/>
  <c r="B2" i="46"/>
  <c r="B1" i="46"/>
  <c r="B2" i="45"/>
  <c r="B3" i="45"/>
  <c r="B1" i="45"/>
  <c r="B2" i="42"/>
  <c r="B3" i="42"/>
  <c r="B1" i="42"/>
  <c r="D31" i="45"/>
  <c r="D30" i="45"/>
  <c r="D29" i="45"/>
  <c r="D28" i="45"/>
  <c r="D27" i="45"/>
  <c r="D26" i="45"/>
  <c r="D25" i="45"/>
  <c r="D24" i="45"/>
  <c r="D23" i="45"/>
  <c r="D22" i="45"/>
  <c r="D21" i="45"/>
  <c r="D20" i="45"/>
  <c r="D18" i="45"/>
  <c r="F18" i="45" s="1"/>
  <c r="D17" i="45"/>
  <c r="D16" i="45"/>
  <c r="D15" i="45"/>
  <c r="D14" i="45"/>
  <c r="D13" i="45"/>
  <c r="D12" i="45"/>
  <c r="D11" i="45"/>
  <c r="D10" i="45"/>
  <c r="D9" i="45"/>
  <c r="E6" i="45"/>
  <c r="E5" i="45"/>
  <c r="E4" i="45"/>
  <c r="E3" i="45"/>
  <c r="D17" i="42"/>
  <c r="D18" i="42"/>
  <c r="E6" i="42"/>
  <c r="E5" i="42"/>
  <c r="E4" i="42"/>
  <c r="E3" i="42"/>
  <c r="D21" i="42"/>
  <c r="D22" i="42"/>
  <c r="D23" i="42"/>
  <c r="D24" i="42"/>
  <c r="D25" i="42"/>
  <c r="D26" i="42"/>
  <c r="D27" i="42"/>
  <c r="D28" i="42"/>
  <c r="D29" i="42"/>
  <c r="D30" i="42"/>
  <c r="D31" i="42"/>
  <c r="D20" i="42"/>
  <c r="D10" i="42"/>
  <c r="D11" i="42"/>
  <c r="D12" i="42"/>
  <c r="D13" i="42"/>
  <c r="D14" i="42"/>
  <c r="D15" i="42"/>
  <c r="D16" i="42"/>
  <c r="D9" i="42"/>
  <c r="D33" i="43" l="1"/>
  <c r="F19" i="44"/>
  <c r="E18" i="44"/>
  <c r="E17" i="44"/>
  <c r="E16" i="44"/>
  <c r="E15" i="44"/>
  <c r="E14" i="44"/>
  <c r="E13" i="44"/>
  <c r="E12" i="44"/>
  <c r="E11" i="44"/>
  <c r="E10" i="44"/>
  <c r="F18" i="42"/>
  <c r="F31" i="50"/>
  <c r="F30" i="50"/>
  <c r="F29" i="50"/>
  <c r="F28" i="50"/>
  <c r="F27" i="50"/>
  <c r="F26" i="50"/>
  <c r="F25" i="50"/>
  <c r="F24" i="50"/>
  <c r="F23" i="50"/>
  <c r="F22" i="50"/>
  <c r="F21" i="50"/>
  <c r="F20" i="50"/>
  <c r="F17" i="50"/>
  <c r="F16" i="50"/>
  <c r="F15" i="50"/>
  <c r="F14" i="50"/>
  <c r="F13" i="50"/>
  <c r="F12" i="50"/>
  <c r="F11" i="50"/>
  <c r="F10" i="50"/>
  <c r="F9" i="50"/>
  <c r="F31" i="49"/>
  <c r="F30" i="49"/>
  <c r="F29" i="49"/>
  <c r="F28" i="49"/>
  <c r="F27" i="49"/>
  <c r="F26" i="49"/>
  <c r="F25" i="49"/>
  <c r="F24" i="49"/>
  <c r="F23" i="49"/>
  <c r="F22" i="49"/>
  <c r="F21" i="49"/>
  <c r="F20" i="49"/>
  <c r="F17" i="49"/>
  <c r="F16" i="49"/>
  <c r="F15" i="49"/>
  <c r="F14" i="49"/>
  <c r="F13" i="49"/>
  <c r="F12" i="49"/>
  <c r="F11" i="49"/>
  <c r="F10" i="49"/>
  <c r="F9" i="49"/>
  <c r="D33" i="50" l="1"/>
  <c r="D33" i="49"/>
  <c r="F22" i="44"/>
  <c r="F23" i="44"/>
  <c r="F24" i="44"/>
  <c r="F25" i="44"/>
  <c r="F26" i="44"/>
  <c r="F27" i="44"/>
  <c r="F29" i="44"/>
  <c r="F30" i="44"/>
  <c r="F32" i="44"/>
  <c r="F21" i="44"/>
  <c r="F11" i="44"/>
  <c r="F12" i="44"/>
  <c r="F14" i="44"/>
  <c r="F15" i="44"/>
  <c r="F17" i="44"/>
  <c r="F18" i="44"/>
  <c r="F10" i="44"/>
  <c r="F31" i="48"/>
  <c r="F30" i="48"/>
  <c r="F29" i="48"/>
  <c r="F28" i="48"/>
  <c r="F27" i="48"/>
  <c r="F26" i="48"/>
  <c r="F25" i="48"/>
  <c r="F24" i="48"/>
  <c r="F23" i="48"/>
  <c r="F22" i="48"/>
  <c r="F21" i="48"/>
  <c r="F20" i="48"/>
  <c r="F17" i="48"/>
  <c r="F16" i="48"/>
  <c r="F15" i="48"/>
  <c r="F14" i="48"/>
  <c r="F13" i="48"/>
  <c r="F12" i="48"/>
  <c r="F11" i="48"/>
  <c r="F10" i="48"/>
  <c r="F9" i="48"/>
  <c r="F31" i="47"/>
  <c r="F30" i="47"/>
  <c r="F29" i="47"/>
  <c r="F28" i="47"/>
  <c r="F27" i="47"/>
  <c r="F26" i="47"/>
  <c r="F25" i="47"/>
  <c r="F24" i="47"/>
  <c r="F23" i="47"/>
  <c r="F22" i="47"/>
  <c r="F21" i="47"/>
  <c r="F20" i="47"/>
  <c r="F17" i="47"/>
  <c r="F16" i="47"/>
  <c r="F15" i="47"/>
  <c r="F14" i="47"/>
  <c r="F13" i="47"/>
  <c r="F12" i="47"/>
  <c r="F11" i="47"/>
  <c r="F10" i="47"/>
  <c r="F9" i="47"/>
  <c r="F31" i="46"/>
  <c r="F30" i="46"/>
  <c r="F29" i="46"/>
  <c r="F28" i="46"/>
  <c r="F27" i="46"/>
  <c r="F26" i="46"/>
  <c r="F25" i="46"/>
  <c r="F24" i="46"/>
  <c r="F23" i="46"/>
  <c r="F22" i="46"/>
  <c r="F21" i="46"/>
  <c r="F20" i="46"/>
  <c r="F17" i="46"/>
  <c r="F16" i="46"/>
  <c r="F15" i="46"/>
  <c r="F14" i="46"/>
  <c r="F13" i="46"/>
  <c r="F12" i="46"/>
  <c r="F11" i="46"/>
  <c r="F10" i="46"/>
  <c r="F9" i="46"/>
  <c r="F31" i="45"/>
  <c r="F30" i="45"/>
  <c r="F29" i="45"/>
  <c r="F28" i="45"/>
  <c r="F27" i="45"/>
  <c r="F26" i="45"/>
  <c r="F25" i="45"/>
  <c r="F24" i="45"/>
  <c r="F23" i="45"/>
  <c r="F22" i="45"/>
  <c r="F21" i="45"/>
  <c r="F20" i="45"/>
  <c r="F17" i="45"/>
  <c r="F16" i="45"/>
  <c r="F15" i="45"/>
  <c r="F14" i="45"/>
  <c r="F13" i="45"/>
  <c r="F12" i="45"/>
  <c r="F11" i="45"/>
  <c r="F10" i="45"/>
  <c r="F9" i="45"/>
  <c r="F31" i="44"/>
  <c r="F28" i="44"/>
  <c r="F16" i="44"/>
  <c r="F13" i="44"/>
  <c r="D33" i="46" l="1"/>
  <c r="D33" i="48"/>
  <c r="D33" i="45"/>
  <c r="D33" i="47"/>
  <c r="F31" i="42"/>
  <c r="F30" i="42"/>
  <c r="F29" i="42"/>
  <c r="F28" i="42"/>
  <c r="F27" i="42"/>
  <c r="F26" i="42"/>
  <c r="F25" i="42"/>
  <c r="F24" i="42"/>
  <c r="F23" i="42"/>
  <c r="F22" i="42"/>
  <c r="F21" i="42"/>
  <c r="F20" i="42"/>
  <c r="F17" i="42"/>
  <c r="F16" i="42"/>
  <c r="F15" i="42"/>
  <c r="F14" i="42"/>
  <c r="F13" i="42"/>
  <c r="F12" i="42"/>
  <c r="F11" i="42"/>
  <c r="F10" i="42"/>
  <c r="F9" i="42"/>
  <c r="D33" i="42" l="1"/>
  <c r="F34" i="44" s="1"/>
  <c r="D35" i="44" s="1"/>
</calcChain>
</file>

<file path=xl/sharedStrings.xml><?xml version="1.0" encoding="utf-8"?>
<sst xmlns="http://schemas.openxmlformats.org/spreadsheetml/2006/main" count="656" uniqueCount="121">
  <si>
    <t>Mileage Rate</t>
  </si>
  <si>
    <t>Day</t>
  </si>
  <si>
    <t xml:space="preserve"> information) to determine the current location of their suitable MRB that is closest to the needed location. The distance to the</t>
  </si>
  <si>
    <t xml:space="preserve"> incident will be determined using Google Maps and the shortest mileage distance from the current location of each MRB to the</t>
  </si>
  <si>
    <t xml:space="preserve"> method of determining the shortest mileage distance. </t>
  </si>
  <si>
    <t xml:space="preserve"> address specified on the Resource Order. In the event Google Maps is not operable, the Government may use any other  </t>
  </si>
  <si>
    <t xml:space="preserve"> for that particular order.</t>
  </si>
  <si>
    <t xml:space="preserve"> to determine the best value resource. NICC shall place the Resource Order with the MRB unit determined to be the best value.</t>
  </si>
  <si>
    <t xml:space="preserve"> determination for each Contractor and specifying the MRB selected for the order based on the best value determination.</t>
  </si>
  <si>
    <t>6.  NICC shall send the documented results of the Resource Order and best value determination to the Contracting Officer at the</t>
  </si>
  <si>
    <t xml:space="preserve"> time of placing the order – email to Larry.Robillard@usda.gov, telephone 208-387-5682.</t>
  </si>
  <si>
    <t xml:space="preserve"> the order.</t>
  </si>
  <si>
    <t xml:space="preserve">Please note, the only cells in this spreadsheet you provide input are the mileage for each Contractor, highlighted in yellow. </t>
  </si>
  <si>
    <t>SUB ITEM</t>
  </si>
  <si>
    <t>ITEM DESCRIPTION</t>
  </si>
  <si>
    <t>UNIT OF MEASURE</t>
  </si>
  <si>
    <t>PRICE PER UNIT</t>
  </si>
  <si>
    <t>Hand Washing Unit Rate</t>
  </si>
  <si>
    <t>Mile</t>
  </si>
  <si>
    <t xml:space="preserve">Breakfast Rate </t>
  </si>
  <si>
    <t>Meal</t>
  </si>
  <si>
    <t>Cold Can Breakfast Rate</t>
  </si>
  <si>
    <t xml:space="preserve">Sack Lunch Rate </t>
  </si>
  <si>
    <t xml:space="preserve">Dinner Rate </t>
  </si>
  <si>
    <t>Relocation Fee Rate</t>
  </si>
  <si>
    <t>Move</t>
  </si>
  <si>
    <t>Contractor:</t>
  </si>
  <si>
    <t>Unit No.:</t>
  </si>
  <si>
    <t>Contract No.:</t>
  </si>
  <si>
    <t>Supplemental Items</t>
  </si>
  <si>
    <t>Bottled Sports Type Drink</t>
  </si>
  <si>
    <t>Brewed Coffee</t>
  </si>
  <si>
    <t>Hot Chocolate</t>
  </si>
  <si>
    <t>Ounce</t>
  </si>
  <si>
    <t>Gallon</t>
  </si>
  <si>
    <t>Tea (iced or hot)</t>
  </si>
  <si>
    <t>Bottled Water</t>
  </si>
  <si>
    <t>Ice</t>
  </si>
  <si>
    <t>Pound</t>
  </si>
  <si>
    <t>Ground Coffee</t>
  </si>
  <si>
    <t>Sandwiches Meat</t>
  </si>
  <si>
    <t>Sandwiches Non-Meat</t>
  </si>
  <si>
    <t>Soup</t>
  </si>
  <si>
    <t>Each</t>
  </si>
  <si>
    <t>Addtnl. Refer Space</t>
  </si>
  <si>
    <t>/cu.ft.</t>
  </si>
  <si>
    <t>Addtnl. Tents &amp; Seating</t>
  </si>
  <si>
    <t>/60 Pers.</t>
  </si>
  <si>
    <t>TOTAL CALCULATED AMOUNT</t>
  </si>
  <si>
    <t>DAILY QUANTITY</t>
  </si>
  <si>
    <t>MRE Supplemental</t>
  </si>
  <si>
    <t>Total Daily Amount:</t>
  </si>
  <si>
    <t>Optnl. Box (brkfst/dinner)</t>
  </si>
  <si>
    <t>Incident Name:</t>
  </si>
  <si>
    <t>Resource No.:</t>
  </si>
  <si>
    <t>Job Code:</t>
  </si>
  <si>
    <t>Incident Number:</t>
  </si>
  <si>
    <t>TOTAL QUANTITY</t>
  </si>
  <si>
    <t>Inv. Start Date:</t>
  </si>
  <si>
    <t>Ending Inv. No:</t>
  </si>
  <si>
    <t>Starting Inv. No:</t>
  </si>
  <si>
    <t>Inv. End Date:</t>
  </si>
  <si>
    <t>* Green fields to be filled by contractor</t>
  </si>
  <si>
    <t>are protected as they contain the formulas to calculate the item and daily totals. The bottom total in the orange box is the total</t>
  </si>
  <si>
    <t>2022 - 0001</t>
  </si>
  <si>
    <t>109A</t>
  </si>
  <si>
    <t>Optnl. Cooler (brkfst/dinner)</t>
  </si>
  <si>
    <t>2022 - 0007</t>
  </si>
  <si>
    <t>Daily Inv. No:</t>
  </si>
  <si>
    <t>Invoice Date:</t>
  </si>
  <si>
    <t>2022 - 0002</t>
  </si>
  <si>
    <t>2022 - 0003</t>
  </si>
  <si>
    <t>2022 - 0004</t>
  </si>
  <si>
    <t>2022 - 0005</t>
  </si>
  <si>
    <t>2022 - 0006</t>
  </si>
  <si>
    <t>to calculate an Invoice Total at the bottom of the Summary sheet, for all days in the invoice package, to be submitted for payment.</t>
  </si>
  <si>
    <t>2. The areas in green are the only areas where the Contractor may input data. The other areas of the daily sheets or Summary sheet</t>
  </si>
  <si>
    <t>for each day and the Payment Total on the Summary sheet is the total to be invoiced. The Payment Total is value the automated "bot"</t>
  </si>
  <si>
    <t>will submit to IPP for payment.</t>
  </si>
  <si>
    <t>3. The Contractor is required to use Exhibit D.5 and D.5A each day to create the Daily Meal Record to be signed by the Government</t>
  </si>
  <si>
    <t>representative (generally a FDUL). The signed Daily Meal Records (Exhibit D.5 and D.5A) must be provided in the invoice package</t>
  </si>
  <si>
    <t>as evidence of the Government Representative's acceptanc of the Daily Meal Record.</t>
  </si>
  <si>
    <t>5. The Government will process the invoices for payment and will periodically perform audits.</t>
  </si>
  <si>
    <t xml:space="preserve">1. The Contractor will utilize the spreadsheet daily sheets (D1 - D7)  to input the DAILY MEAL ORDER/INVOICE – MOBILE FOOD </t>
  </si>
  <si>
    <t>4. The Contractor is required to email the Summary sheet including all spreadsheet daily sheets (D1 - D7) and all supporting signed</t>
  </si>
  <si>
    <t>****Each email (invoice package) shall contain one Summary sheet and the supporting daily</t>
  </si>
  <si>
    <t xml:space="preserve">sheets and corresponding, signed DAILY MEAL ORDER/INVOICE – MOBILE FOOD </t>
  </si>
  <si>
    <r>
      <t xml:space="preserve">Sumbit complete invoice package to : </t>
    </r>
    <r>
      <rPr>
        <b/>
        <sz val="11"/>
        <color theme="1"/>
        <rFont val="Times New Roman"/>
        <family val="1"/>
      </rPr>
      <t xml:space="preserve">sm.fs.asc_eera@usda.gov </t>
    </r>
    <r>
      <rPr>
        <sz val="11"/>
        <color theme="1"/>
        <rFont val="Times New Roman"/>
        <family val="1"/>
      </rPr>
      <t xml:space="preserve"> </t>
    </r>
  </si>
  <si>
    <t>SERVICES (Exhibit D.5 and D.5A) attached, for that payment package.****</t>
  </si>
  <si>
    <t>Miscellaneous Charges and Credits</t>
  </si>
  <si>
    <t>If this is the first or last day of incident type: yes</t>
  </si>
  <si>
    <t>2022 - 000</t>
  </si>
  <si>
    <t>Total Dollars for meal served</t>
  </si>
  <si>
    <t>Dollars to meet minimum Contract</t>
  </si>
  <si>
    <t>Total Dollars for meal served:</t>
  </si>
  <si>
    <t>Dollars to meet minimum Contract:</t>
  </si>
  <si>
    <t>Total Dollars for meals served:</t>
  </si>
  <si>
    <t>Summary Total ***</t>
  </si>
  <si>
    <t xml:space="preserve">***The daily spreadsheets and summary sheet did not account for the Contract Minimum </t>
  </si>
  <si>
    <t>Contract Guarantee Meals Served $12000</t>
  </si>
  <si>
    <t>corrected and the summary sheet has been corrected.</t>
  </si>
  <si>
    <t>2023 - 0001</t>
  </si>
  <si>
    <t>2023 - 0007</t>
  </si>
  <si>
    <t xml:space="preserve">SERVICES (Exhibit 5 and 5A) totals for each day in the invoice package. The Summary Sheet will total all the items from each day </t>
  </si>
  <si>
    <r>
      <t xml:space="preserve">Daily Meal Records every 7 days or at the end of an incident to </t>
    </r>
    <r>
      <rPr>
        <b/>
        <sz val="10"/>
        <color theme="1"/>
        <rFont val="Times New Roman"/>
        <family val="1"/>
      </rPr>
      <t>sm.fs.asc_eera@usda.gov</t>
    </r>
    <r>
      <rPr>
        <sz val="10"/>
        <color theme="1"/>
        <rFont val="Times New Roman"/>
        <family val="1"/>
      </rPr>
      <t xml:space="preserve"> to be processed for payment.</t>
    </r>
  </si>
  <si>
    <t xml:space="preserve">Guarantee when total meals served was less than $12,000. The daily sheets have been </t>
  </si>
  <si>
    <r>
      <t>1.</t>
    </r>
    <r>
      <rPr>
        <sz val="7"/>
        <color theme="0"/>
        <rFont val="Times New Roman"/>
        <family val="1"/>
      </rPr>
      <t xml:space="preserve">    </t>
    </r>
    <r>
      <rPr>
        <sz val="11"/>
        <color theme="0"/>
        <rFont val="Times New Roman"/>
        <family val="1"/>
      </rPr>
      <t>NICC shall contact all Mobile Retardant Base Contractors (see below for a list of all MRB contractors and 24 hour contact</t>
    </r>
  </si>
  <si>
    <r>
      <t>2.</t>
    </r>
    <r>
      <rPr>
        <sz val="7"/>
        <color theme="0"/>
        <rFont val="Times New Roman"/>
        <family val="1"/>
      </rPr>
      <t xml:space="preserve">    </t>
    </r>
    <r>
      <rPr>
        <sz val="11"/>
        <color theme="0"/>
        <rFont val="Times New Roman"/>
        <family val="1"/>
      </rPr>
      <t>If a Contractor does not respond within one hour of being contacted, that Contractor may be eliminated from competition</t>
    </r>
  </si>
  <si>
    <r>
      <t>3.</t>
    </r>
    <r>
      <rPr>
        <sz val="7"/>
        <color theme="0"/>
        <rFont val="Times New Roman"/>
        <family val="1"/>
      </rPr>
      <t xml:space="preserve">    </t>
    </r>
    <r>
      <rPr>
        <sz val="11"/>
        <color theme="0"/>
        <rFont val="Times New Roman"/>
        <family val="1"/>
      </rPr>
      <t xml:space="preserve">NICC shall perform a best value determination for all potential offerors, utilizing the following best value formula: 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</si>
  <si>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Times New Roman"/>
        <family val="1"/>
      </rPr>
      <t>(Input total actual mileage to and from the incident) x $ price/mile = total mileage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</si>
  <si>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Times New Roman"/>
        <family val="1"/>
      </rPr>
      <t>15 days x $ MRB price/day = total daily fee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</si>
  <si>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Times New Roman"/>
        <family val="1"/>
      </rPr>
      <t>1 relocation fee x $ price = total relocation fee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</si>
  <si>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Times New Roman"/>
        <family val="1"/>
      </rPr>
      <t>1 crew change out x $ price = total crew change out fee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</si>
  <si>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Times New Roman"/>
        <family val="1"/>
      </rPr>
      <t>Put through Charges include the sum of all items below: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</si>
  <si>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Times New Roman"/>
        <family val="1"/>
      </rPr>
      <t>50,000 gals of First Tier x $ 0 – 50K  price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</si>
  <si>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Times New Roman"/>
        <family val="1"/>
      </rPr>
      <t>25,000 gals of Second Tier x $ &gt;50K price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</si>
  <si>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Times New Roman"/>
        <family val="1"/>
      </rPr>
      <t>10,000 gals of water x $ water price</t>
    </r>
  </si>
  <si>
    <r>
      <t>4.</t>
    </r>
    <r>
      <rPr>
        <sz val="7"/>
        <color theme="0"/>
        <rFont val="Times New Roman"/>
        <family val="1"/>
      </rPr>
      <t xml:space="preserve">    </t>
    </r>
    <r>
      <rPr>
        <sz val="11"/>
        <color theme="0"/>
        <rFont val="Times New Roman"/>
        <family val="1"/>
      </rPr>
      <t>The total summed value of this scenario will be compared to other offerors and the lowest total evaluated cost will be used</t>
    </r>
  </si>
  <si>
    <r>
      <t>5.</t>
    </r>
    <r>
      <rPr>
        <sz val="7"/>
        <color theme="0"/>
        <rFont val="Times New Roman"/>
        <family val="1"/>
      </rPr>
      <t xml:space="preserve">    </t>
    </r>
    <r>
      <rPr>
        <sz val="11"/>
        <color theme="0"/>
        <rFont val="Times New Roman"/>
        <family val="1"/>
      </rPr>
      <t>NICC shall document the best value determination for each Resource Order specifying the results of the best value</t>
    </r>
  </si>
  <si>
    <r>
      <t>7.</t>
    </r>
    <r>
      <rPr>
        <sz val="7"/>
        <color theme="0"/>
        <rFont val="Times New Roman"/>
        <family val="1"/>
      </rPr>
      <t xml:space="preserve">    </t>
    </r>
    <r>
      <rPr>
        <sz val="11"/>
        <color theme="0"/>
        <rFont val="Times New Roman"/>
        <family val="1"/>
      </rPr>
      <t>The contractor is responsible for sending a copy of the Resource Order to the Contracting Officer within 3 days of accepting</t>
    </r>
  </si>
  <si>
    <t>GUIDANCE FOR MOBILE FOOD SERVICES INVOICING (DATED 7/12/2023)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</si>
</sst>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0"/>
      <name val="Times New Roman"/>
      <family val="1"/>
    </font>
    <font>
      <sz val="7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8" fontId="1" fillId="0" borderId="1" xfId="0" applyNumberFormat="1" applyFont="1" applyBorder="1"/>
    <xf numFmtId="8" fontId="1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0" xfId="0" applyFont="1" applyFill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3" fontId="1" fillId="2" borderId="1" xfId="0" applyNumberFormat="1" applyFont="1" applyFill="1" applyBorder="1" applyAlignment="1" applyProtection="1">
      <alignment horizontal="center"/>
      <protection locked="0"/>
    </xf>
    <xf numFmtId="8" fontId="1" fillId="2" borderId="1" xfId="0" applyNumberFormat="1" applyFont="1" applyFill="1" applyBorder="1" applyProtection="1">
      <protection locked="0"/>
    </xf>
    <xf numFmtId="0" fontId="1" fillId="4" borderId="0" xfId="0" applyFont="1" applyFill="1" applyAlignment="1">
      <alignment horizontal="right"/>
    </xf>
    <xf numFmtId="0" fontId="1" fillId="4" borderId="0" xfId="0" applyFont="1" applyFill="1"/>
    <xf numFmtId="8" fontId="2" fillId="0" borderId="0" xfId="0" applyNumberFormat="1" applyFont="1"/>
    <xf numFmtId="0" fontId="2" fillId="0" borderId="0" xfId="0" applyFont="1"/>
    <xf numFmtId="8" fontId="1" fillId="0" borderId="0" xfId="0" applyNumberFormat="1" applyFont="1" applyAlignment="1">
      <alignment horizontal="center"/>
    </xf>
    <xf numFmtId="8" fontId="2" fillId="3" borderId="0" xfId="0" applyNumberFormat="1" applyFont="1" applyFill="1"/>
    <xf numFmtId="8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8" fontId="2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6" fillId="5" borderId="0" xfId="0" applyFont="1" applyFill="1"/>
    <xf numFmtId="8" fontId="1" fillId="2" borderId="1" xfId="0" applyNumberFormat="1" applyFont="1" applyFill="1" applyBorder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15" fontId="1" fillId="2" borderId="1" xfId="0" applyNumberFormat="1" applyFont="1" applyFill="1" applyBorder="1" applyAlignment="1" applyProtection="1">
      <alignment horizontal="left"/>
      <protection locked="0"/>
    </xf>
    <xf numFmtId="15" fontId="1" fillId="2" borderId="2" xfId="0" applyNumberFormat="1" applyFont="1" applyFill="1" applyBorder="1" applyAlignment="1" applyProtection="1">
      <alignment horizontal="left"/>
      <protection locked="0"/>
    </xf>
    <xf numFmtId="15" fontId="1" fillId="2" borderId="3" xfId="0" applyNumberFormat="1" applyFont="1" applyFill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8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32899-FD06-456F-909B-451956E55A28}">
  <dimension ref="A1:A91"/>
  <sheetViews>
    <sheetView showGridLines="0" tabSelected="1" zoomScale="115" zoomScaleNormal="115" workbookViewId="0">
      <selection activeCell="A2" sqref="A2"/>
    </sheetView>
  </sheetViews>
  <sheetFormatPr defaultColWidth="9.140625" defaultRowHeight="15" x14ac:dyDescent="0.25"/>
  <cols>
    <col min="1" max="16384" width="9.140625" style="1"/>
  </cols>
  <sheetData>
    <row r="1" spans="1:1" x14ac:dyDescent="0.25">
      <c r="A1" s="30" t="s">
        <v>120</v>
      </c>
    </row>
    <row r="2" spans="1:1" x14ac:dyDescent="0.25">
      <c r="A2" s="31"/>
    </row>
    <row r="3" spans="1:1" x14ac:dyDescent="0.25">
      <c r="A3" s="32" t="s">
        <v>83</v>
      </c>
    </row>
    <row r="4" spans="1:1" x14ac:dyDescent="0.25">
      <c r="A4" s="31" t="s">
        <v>103</v>
      </c>
    </row>
    <row r="5" spans="1:1" x14ac:dyDescent="0.25">
      <c r="A5" s="32" t="s">
        <v>75</v>
      </c>
    </row>
    <row r="6" spans="1:1" x14ac:dyDescent="0.25">
      <c r="A6" s="32"/>
    </row>
    <row r="7" spans="1:1" x14ac:dyDescent="0.25">
      <c r="A7" s="32" t="s">
        <v>76</v>
      </c>
    </row>
    <row r="8" spans="1:1" x14ac:dyDescent="0.25">
      <c r="A8" s="32" t="s">
        <v>63</v>
      </c>
    </row>
    <row r="9" spans="1:1" x14ac:dyDescent="0.25">
      <c r="A9" s="32" t="s">
        <v>77</v>
      </c>
    </row>
    <row r="10" spans="1:1" x14ac:dyDescent="0.25">
      <c r="A10" s="32" t="s">
        <v>78</v>
      </c>
    </row>
    <row r="11" spans="1:1" x14ac:dyDescent="0.25">
      <c r="A11" s="32"/>
    </row>
    <row r="12" spans="1:1" x14ac:dyDescent="0.25">
      <c r="A12" s="32" t="s">
        <v>79</v>
      </c>
    </row>
    <row r="13" spans="1:1" x14ac:dyDescent="0.25">
      <c r="A13" s="32" t="s">
        <v>80</v>
      </c>
    </row>
    <row r="14" spans="1:1" x14ac:dyDescent="0.25">
      <c r="A14" s="32" t="s">
        <v>81</v>
      </c>
    </row>
    <row r="15" spans="1:1" x14ac:dyDescent="0.25">
      <c r="A15" s="31"/>
    </row>
    <row r="16" spans="1:1" x14ac:dyDescent="0.25">
      <c r="A16" s="32" t="s">
        <v>84</v>
      </c>
    </row>
    <row r="17" spans="1:1" x14ac:dyDescent="0.25">
      <c r="A17" s="32" t="s">
        <v>104</v>
      </c>
    </row>
    <row r="18" spans="1:1" x14ac:dyDescent="0.25">
      <c r="A18" s="32"/>
    </row>
    <row r="19" spans="1:1" x14ac:dyDescent="0.25">
      <c r="A19" s="32" t="s">
        <v>82</v>
      </c>
    </row>
    <row r="20" spans="1:1" x14ac:dyDescent="0.25">
      <c r="A20" s="12"/>
    </row>
    <row r="21" spans="1:1" x14ac:dyDescent="0.25">
      <c r="A21" s="12"/>
    </row>
    <row r="22" spans="1:1" s="34" customFormat="1" x14ac:dyDescent="0.25">
      <c r="A22" s="33"/>
    </row>
    <row r="23" spans="1:1" s="34" customFormat="1" x14ac:dyDescent="0.25">
      <c r="A23" s="33"/>
    </row>
    <row r="24" spans="1:1" s="34" customFormat="1" x14ac:dyDescent="0.25">
      <c r="A24" s="33"/>
    </row>
    <row r="25" spans="1:1" s="34" customFormat="1" x14ac:dyDescent="0.25">
      <c r="A25" s="33"/>
    </row>
    <row r="26" spans="1:1" s="34" customFormat="1" x14ac:dyDescent="0.25">
      <c r="A26" s="33"/>
    </row>
    <row r="27" spans="1:1" s="34" customFormat="1" x14ac:dyDescent="0.25">
      <c r="A27" s="33"/>
    </row>
    <row r="28" spans="1:1" s="34" customFormat="1" x14ac:dyDescent="0.25">
      <c r="A28" s="33"/>
    </row>
    <row r="29" spans="1:1" s="34" customFormat="1" x14ac:dyDescent="0.25">
      <c r="A29" s="33"/>
    </row>
    <row r="30" spans="1:1" s="34" customFormat="1" x14ac:dyDescent="0.25">
      <c r="A30" s="33"/>
    </row>
    <row r="31" spans="1:1" s="34" customFormat="1" x14ac:dyDescent="0.25">
      <c r="A31" s="33"/>
    </row>
    <row r="32" spans="1:1" s="34" customFormat="1" x14ac:dyDescent="0.25">
      <c r="A32" s="33"/>
    </row>
    <row r="33" spans="1:1" s="34" customFormat="1" x14ac:dyDescent="0.25">
      <c r="A33" s="33"/>
    </row>
    <row r="34" spans="1:1" s="34" customFormat="1" x14ac:dyDescent="0.25">
      <c r="A34" s="33"/>
    </row>
    <row r="35" spans="1:1" s="34" customFormat="1" x14ac:dyDescent="0.25">
      <c r="A35" s="33"/>
    </row>
    <row r="36" spans="1:1" s="34" customFormat="1" x14ac:dyDescent="0.25">
      <c r="A36" s="33"/>
    </row>
    <row r="37" spans="1:1" s="34" customFormat="1" x14ac:dyDescent="0.25">
      <c r="A37" s="33"/>
    </row>
    <row r="38" spans="1:1" s="34" customFormat="1" x14ac:dyDescent="0.25">
      <c r="A38" s="33"/>
    </row>
    <row r="39" spans="1:1" s="34" customFormat="1" x14ac:dyDescent="0.25">
      <c r="A39" s="33"/>
    </row>
    <row r="40" spans="1:1" s="34" customFormat="1" x14ac:dyDescent="0.25">
      <c r="A40" s="33"/>
    </row>
    <row r="41" spans="1:1" s="34" customFormat="1" x14ac:dyDescent="0.25">
      <c r="A41" s="33"/>
    </row>
    <row r="42" spans="1:1" s="34" customFormat="1" x14ac:dyDescent="0.25">
      <c r="A42" s="33"/>
    </row>
    <row r="43" spans="1:1" s="34" customFormat="1" x14ac:dyDescent="0.25">
      <c r="A43" s="33"/>
    </row>
    <row r="44" spans="1:1" s="34" customFormat="1" x14ac:dyDescent="0.25">
      <c r="A44" s="33"/>
    </row>
    <row r="45" spans="1:1" s="34" customFormat="1" x14ac:dyDescent="0.25">
      <c r="A45" s="33"/>
    </row>
    <row r="46" spans="1:1" s="34" customFormat="1" x14ac:dyDescent="0.25">
      <c r="A46" s="33"/>
    </row>
    <row r="47" spans="1:1" s="34" customFormat="1" x14ac:dyDescent="0.25">
      <c r="A47" s="33"/>
    </row>
    <row r="48" spans="1:1" s="34" customFormat="1" x14ac:dyDescent="0.25">
      <c r="A48" s="33"/>
    </row>
    <row r="49" spans="1:1" s="34" customFormat="1" x14ac:dyDescent="0.25">
      <c r="A49" s="33"/>
    </row>
    <row r="50" spans="1:1" s="34" customFormat="1" x14ac:dyDescent="0.25">
      <c r="A50" s="33"/>
    </row>
    <row r="51" spans="1:1" s="34" customFormat="1" x14ac:dyDescent="0.25">
      <c r="A51" s="33"/>
    </row>
    <row r="52" spans="1:1" s="34" customFormat="1" x14ac:dyDescent="0.25">
      <c r="A52" s="33"/>
    </row>
    <row r="53" spans="1:1" s="34" customFormat="1" x14ac:dyDescent="0.25">
      <c r="A53" s="33"/>
    </row>
    <row r="54" spans="1:1" s="34" customFormat="1" x14ac:dyDescent="0.25">
      <c r="A54" s="33" t="s">
        <v>106</v>
      </c>
    </row>
    <row r="55" spans="1:1" s="34" customFormat="1" x14ac:dyDescent="0.25">
      <c r="A55" s="33" t="s">
        <v>2</v>
      </c>
    </row>
    <row r="56" spans="1:1" s="34" customFormat="1" x14ac:dyDescent="0.25">
      <c r="A56" s="33" t="s">
        <v>3</v>
      </c>
    </row>
    <row r="57" spans="1:1" s="34" customFormat="1" x14ac:dyDescent="0.25">
      <c r="A57" s="33" t="s">
        <v>5</v>
      </c>
    </row>
    <row r="58" spans="1:1" s="34" customFormat="1" x14ac:dyDescent="0.25">
      <c r="A58" s="33" t="s">
        <v>4</v>
      </c>
    </row>
    <row r="59" spans="1:1" s="34" customFormat="1" x14ac:dyDescent="0.25">
      <c r="A59" s="33"/>
    </row>
    <row r="60" spans="1:1" s="34" customFormat="1" x14ac:dyDescent="0.25">
      <c r="A60" s="33" t="s">
        <v>107</v>
      </c>
    </row>
    <row r="61" spans="1:1" s="34" customFormat="1" x14ac:dyDescent="0.25">
      <c r="A61" s="33" t="s">
        <v>6</v>
      </c>
    </row>
    <row r="62" spans="1:1" s="34" customFormat="1" x14ac:dyDescent="0.25">
      <c r="A62" s="33"/>
    </row>
    <row r="63" spans="1:1" s="34" customFormat="1" x14ac:dyDescent="0.25">
      <c r="A63" s="33" t="s">
        <v>108</v>
      </c>
    </row>
    <row r="64" spans="1:1" s="34" customFormat="1" x14ac:dyDescent="0.25">
      <c r="A64" s="33" t="s">
        <v>109</v>
      </c>
    </row>
    <row r="65" spans="1:1" s="34" customFormat="1" x14ac:dyDescent="0.25">
      <c r="A65" s="33" t="s">
        <v>110</v>
      </c>
    </row>
    <row r="66" spans="1:1" s="34" customFormat="1" x14ac:dyDescent="0.25">
      <c r="A66" s="33" t="s">
        <v>111</v>
      </c>
    </row>
    <row r="67" spans="1:1" s="34" customFormat="1" x14ac:dyDescent="0.25">
      <c r="A67" s="33" t="s">
        <v>112</v>
      </c>
    </row>
    <row r="68" spans="1:1" s="34" customFormat="1" x14ac:dyDescent="0.25">
      <c r="A68" s="33" t="s">
        <v>113</v>
      </c>
    </row>
    <row r="69" spans="1:1" s="34" customFormat="1" x14ac:dyDescent="0.25">
      <c r="A69" s="33" t="s">
        <v>114</v>
      </c>
    </row>
    <row r="70" spans="1:1" s="34" customFormat="1" x14ac:dyDescent="0.25">
      <c r="A70" s="33" t="s">
        <v>115</v>
      </c>
    </row>
    <row r="71" spans="1:1" s="34" customFormat="1" x14ac:dyDescent="0.25">
      <c r="A71" s="33" t="s">
        <v>116</v>
      </c>
    </row>
    <row r="72" spans="1:1" s="34" customFormat="1" x14ac:dyDescent="0.25">
      <c r="A72" s="33"/>
    </row>
    <row r="73" spans="1:1" s="34" customFormat="1" x14ac:dyDescent="0.25">
      <c r="A73" s="33" t="s">
        <v>117</v>
      </c>
    </row>
    <row r="74" spans="1:1" s="34" customFormat="1" x14ac:dyDescent="0.25">
      <c r="A74" s="33" t="s">
        <v>7</v>
      </c>
    </row>
    <row r="75" spans="1:1" s="34" customFormat="1" x14ac:dyDescent="0.25">
      <c r="A75" s="33"/>
    </row>
    <row r="76" spans="1:1" s="34" customFormat="1" x14ac:dyDescent="0.25">
      <c r="A76" s="33" t="s">
        <v>118</v>
      </c>
    </row>
    <row r="77" spans="1:1" s="34" customFormat="1" x14ac:dyDescent="0.25">
      <c r="A77" s="33" t="s">
        <v>8</v>
      </c>
    </row>
    <row r="78" spans="1:1" s="34" customFormat="1" x14ac:dyDescent="0.25">
      <c r="A78" s="33"/>
    </row>
    <row r="79" spans="1:1" s="34" customFormat="1" x14ac:dyDescent="0.25">
      <c r="A79" s="34" t="s">
        <v>9</v>
      </c>
    </row>
    <row r="80" spans="1:1" s="34" customFormat="1" x14ac:dyDescent="0.25">
      <c r="A80" s="34" t="s">
        <v>10</v>
      </c>
    </row>
    <row r="81" spans="1:1" s="34" customFormat="1" x14ac:dyDescent="0.25"/>
    <row r="82" spans="1:1" s="34" customFormat="1" x14ac:dyDescent="0.25">
      <c r="A82" s="33" t="s">
        <v>119</v>
      </c>
    </row>
    <row r="83" spans="1:1" s="34" customFormat="1" x14ac:dyDescent="0.25">
      <c r="A83" s="33" t="s">
        <v>11</v>
      </c>
    </row>
    <row r="84" spans="1:1" s="34" customFormat="1" x14ac:dyDescent="0.25"/>
    <row r="85" spans="1:1" s="34" customFormat="1" x14ac:dyDescent="0.25">
      <c r="A85" s="34" t="s">
        <v>12</v>
      </c>
    </row>
    <row r="86" spans="1:1" s="34" customFormat="1" x14ac:dyDescent="0.25"/>
    <row r="87" spans="1:1" s="34" customFormat="1" x14ac:dyDescent="0.25"/>
    <row r="88" spans="1:1" s="34" customFormat="1" x14ac:dyDescent="0.25"/>
    <row r="89" spans="1:1" s="34" customFormat="1" x14ac:dyDescent="0.25"/>
    <row r="90" spans="1:1" s="34" customFormat="1" x14ac:dyDescent="0.25"/>
    <row r="91" spans="1:1" s="34" customFormat="1" x14ac:dyDescent="0.25"/>
  </sheetData>
  <sheetProtection sheet="1" objects="1" scenarios="1"/>
  <pageMargins left="0.7" right="0.7" top="0.75" bottom="0.75" header="0.3" footer="0.3"/>
  <pageSetup orientation="portrait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BFAAE-A50E-435A-A024-0BF81018EF26}">
  <dimension ref="A1:H33"/>
  <sheetViews>
    <sheetView workbookViewId="0">
      <selection activeCell="E26" sqref="E26"/>
    </sheetView>
  </sheetViews>
  <sheetFormatPr defaultColWidth="9.140625" defaultRowHeight="15" x14ac:dyDescent="0.25"/>
  <cols>
    <col min="1" max="1" width="12.28515625" style="1" customWidth="1"/>
    <col min="2" max="2" width="24" style="1" customWidth="1"/>
    <col min="3" max="3" width="9.140625" style="1"/>
    <col min="4" max="4" width="16.42578125" style="1" customWidth="1"/>
    <col min="5" max="5" width="13" style="1" customWidth="1"/>
    <col min="6" max="6" width="19.140625" style="1" customWidth="1"/>
    <col min="7" max="16384" width="9.140625" style="1"/>
  </cols>
  <sheetData>
    <row r="1" spans="1:8" x14ac:dyDescent="0.25">
      <c r="A1" s="1" t="s">
        <v>26</v>
      </c>
      <c r="B1" s="1">
        <f>Summary!B1</f>
        <v>0</v>
      </c>
      <c r="D1" s="1" t="s">
        <v>68</v>
      </c>
      <c r="E1" s="36" t="s">
        <v>91</v>
      </c>
      <c r="F1" s="36"/>
    </row>
    <row r="2" spans="1:8" x14ac:dyDescent="0.25">
      <c r="A2" s="1" t="s">
        <v>27</v>
      </c>
      <c r="B2" s="1">
        <f>Summary!B2</f>
        <v>0</v>
      </c>
      <c r="D2" s="1" t="s">
        <v>69</v>
      </c>
      <c r="E2" s="39">
        <v>44719</v>
      </c>
      <c r="F2" s="39"/>
    </row>
    <row r="3" spans="1:8" x14ac:dyDescent="0.25">
      <c r="A3" s="1" t="s">
        <v>28</v>
      </c>
      <c r="B3" s="1">
        <f>Summary!B3</f>
        <v>0</v>
      </c>
      <c r="D3" s="1" t="s">
        <v>53</v>
      </c>
      <c r="E3" s="48">
        <f>Summary!E5</f>
        <v>0</v>
      </c>
      <c r="F3" s="49"/>
    </row>
    <row r="4" spans="1:8" x14ac:dyDescent="0.25">
      <c r="D4" s="1" t="s">
        <v>56</v>
      </c>
      <c r="E4" s="13">
        <f>Summary!E6</f>
        <v>0</v>
      </c>
      <c r="F4" s="14"/>
    </row>
    <row r="5" spans="1:8" x14ac:dyDescent="0.25">
      <c r="D5" s="1" t="s">
        <v>54</v>
      </c>
      <c r="E5" s="50">
        <f>Summary!E7</f>
        <v>0</v>
      </c>
      <c r="F5" s="50"/>
    </row>
    <row r="6" spans="1:8" x14ac:dyDescent="0.25">
      <c r="A6" s="2" t="s">
        <v>62</v>
      </c>
      <c r="B6" s="2"/>
      <c r="D6" s="1" t="s">
        <v>55</v>
      </c>
      <c r="E6" s="50">
        <f>Summary!E8</f>
        <v>0</v>
      </c>
      <c r="F6" s="50"/>
    </row>
    <row r="7" spans="1:8" x14ac:dyDescent="0.25">
      <c r="B7" s="22"/>
      <c r="C7" s="22"/>
      <c r="D7" s="21" t="s">
        <v>90</v>
      </c>
      <c r="E7" s="18"/>
      <c r="F7" s="16"/>
      <c r="H7" s="5"/>
    </row>
    <row r="8" spans="1:8" ht="60" x14ac:dyDescent="0.25">
      <c r="A8" s="4" t="s">
        <v>13</v>
      </c>
      <c r="B8" s="4" t="s">
        <v>14</v>
      </c>
      <c r="C8" s="4" t="s">
        <v>15</v>
      </c>
      <c r="D8" s="4" t="s">
        <v>16</v>
      </c>
      <c r="E8" s="4" t="s">
        <v>49</v>
      </c>
      <c r="F8" s="4" t="s">
        <v>48</v>
      </c>
      <c r="G8" s="9"/>
    </row>
    <row r="9" spans="1:8" x14ac:dyDescent="0.25">
      <c r="A9" s="6">
        <v>101</v>
      </c>
      <c r="B9" s="7" t="s">
        <v>17</v>
      </c>
      <c r="C9" s="6" t="s">
        <v>1</v>
      </c>
      <c r="D9" s="8">
        <f>Summary!D10</f>
        <v>0</v>
      </c>
      <c r="E9" s="18"/>
      <c r="F9" s="8">
        <f>D9*E9</f>
        <v>0</v>
      </c>
      <c r="G9" s="9"/>
    </row>
    <row r="10" spans="1:8" x14ac:dyDescent="0.25">
      <c r="A10" s="6">
        <v>102</v>
      </c>
      <c r="B10" s="7" t="s">
        <v>0</v>
      </c>
      <c r="C10" s="6" t="s">
        <v>18</v>
      </c>
      <c r="D10" s="8">
        <f>Summary!D11</f>
        <v>0</v>
      </c>
      <c r="E10" s="18"/>
      <c r="F10" s="8">
        <f t="shared" ref="F10:F31" si="0">D10*E10</f>
        <v>0</v>
      </c>
      <c r="G10" s="9"/>
    </row>
    <row r="11" spans="1:8" x14ac:dyDescent="0.25">
      <c r="A11" s="6">
        <v>103</v>
      </c>
      <c r="B11" s="7" t="s">
        <v>19</v>
      </c>
      <c r="C11" s="6" t="s">
        <v>20</v>
      </c>
      <c r="D11" s="8">
        <f>Summary!D12</f>
        <v>0</v>
      </c>
      <c r="E11" s="19"/>
      <c r="F11" s="8">
        <f t="shared" si="0"/>
        <v>0</v>
      </c>
      <c r="G11" s="9"/>
    </row>
    <row r="12" spans="1:8" x14ac:dyDescent="0.25">
      <c r="A12" s="6">
        <v>104</v>
      </c>
      <c r="B12" s="7" t="s">
        <v>21</v>
      </c>
      <c r="C12" s="6" t="s">
        <v>20</v>
      </c>
      <c r="D12" s="8">
        <f>Summary!D13</f>
        <v>0</v>
      </c>
      <c r="E12" s="18"/>
      <c r="F12" s="8">
        <f t="shared" si="0"/>
        <v>0</v>
      </c>
      <c r="G12" s="9"/>
    </row>
    <row r="13" spans="1:8" x14ac:dyDescent="0.25">
      <c r="A13" s="6">
        <v>105</v>
      </c>
      <c r="B13" s="7" t="s">
        <v>22</v>
      </c>
      <c r="C13" s="6" t="s">
        <v>20</v>
      </c>
      <c r="D13" s="8">
        <f>Summary!D14</f>
        <v>0</v>
      </c>
      <c r="E13" s="19"/>
      <c r="F13" s="8">
        <f t="shared" si="0"/>
        <v>0</v>
      </c>
      <c r="G13" s="9"/>
    </row>
    <row r="14" spans="1:8" x14ac:dyDescent="0.25">
      <c r="A14" s="6">
        <v>106</v>
      </c>
      <c r="B14" s="7" t="s">
        <v>23</v>
      </c>
      <c r="C14" s="6" t="s">
        <v>20</v>
      </c>
      <c r="D14" s="8">
        <f>Summary!D15</f>
        <v>0</v>
      </c>
      <c r="E14" s="19"/>
      <c r="F14" s="8">
        <f t="shared" si="0"/>
        <v>0</v>
      </c>
      <c r="G14" s="9"/>
    </row>
    <row r="15" spans="1:8" x14ac:dyDescent="0.25">
      <c r="A15" s="6">
        <v>107</v>
      </c>
      <c r="B15" s="7" t="s">
        <v>50</v>
      </c>
      <c r="C15" s="6" t="s">
        <v>20</v>
      </c>
      <c r="D15" s="8">
        <f>Summary!D16</f>
        <v>0</v>
      </c>
      <c r="E15" s="19"/>
      <c r="F15" s="8">
        <f t="shared" si="0"/>
        <v>0</v>
      </c>
      <c r="G15" s="9"/>
    </row>
    <row r="16" spans="1:8" x14ac:dyDescent="0.25">
      <c r="A16" s="6">
        <v>108</v>
      </c>
      <c r="B16" s="7" t="s">
        <v>24</v>
      </c>
      <c r="C16" s="6" t="s">
        <v>25</v>
      </c>
      <c r="D16" s="8">
        <f>Summary!D17</f>
        <v>0</v>
      </c>
      <c r="E16" s="18"/>
      <c r="F16" s="8">
        <f t="shared" si="0"/>
        <v>0</v>
      </c>
      <c r="G16" s="9"/>
    </row>
    <row r="17" spans="1:7" x14ac:dyDescent="0.25">
      <c r="A17" s="6">
        <v>109</v>
      </c>
      <c r="B17" s="7" t="s">
        <v>52</v>
      </c>
      <c r="C17" s="6" t="s">
        <v>43</v>
      </c>
      <c r="D17" s="8">
        <f>Summary!D18</f>
        <v>0</v>
      </c>
      <c r="E17" s="18"/>
      <c r="F17" s="8">
        <f t="shared" si="0"/>
        <v>0</v>
      </c>
      <c r="G17" s="9"/>
    </row>
    <row r="18" spans="1:7" x14ac:dyDescent="0.25">
      <c r="A18" s="6" t="s">
        <v>65</v>
      </c>
      <c r="B18" s="7" t="s">
        <v>66</v>
      </c>
      <c r="C18" s="6" t="s">
        <v>20</v>
      </c>
      <c r="D18" s="8">
        <f>Summary!D19</f>
        <v>0</v>
      </c>
      <c r="E18" s="18"/>
      <c r="F18" s="8">
        <f t="shared" si="0"/>
        <v>0</v>
      </c>
      <c r="G18" s="9"/>
    </row>
    <row r="19" spans="1:7" x14ac:dyDescent="0.25">
      <c r="A19" s="42" t="s">
        <v>29</v>
      </c>
      <c r="B19" s="43"/>
      <c r="C19" s="43"/>
      <c r="D19" s="43"/>
      <c r="E19" s="43"/>
      <c r="F19" s="44"/>
      <c r="G19" s="9"/>
    </row>
    <row r="20" spans="1:7" x14ac:dyDescent="0.25">
      <c r="A20" s="6">
        <v>110</v>
      </c>
      <c r="B20" s="7" t="s">
        <v>30</v>
      </c>
      <c r="C20" s="6" t="s">
        <v>33</v>
      </c>
      <c r="D20" s="8">
        <f>Summary!D21</f>
        <v>0</v>
      </c>
      <c r="E20" s="19"/>
      <c r="F20" s="8">
        <f t="shared" si="0"/>
        <v>0</v>
      </c>
      <c r="G20" s="9"/>
    </row>
    <row r="21" spans="1:7" x14ac:dyDescent="0.25">
      <c r="A21" s="6">
        <v>111</v>
      </c>
      <c r="B21" s="7" t="s">
        <v>31</v>
      </c>
      <c r="C21" s="6" t="s">
        <v>34</v>
      </c>
      <c r="D21" s="8">
        <f>Summary!D22</f>
        <v>0</v>
      </c>
      <c r="E21" s="19"/>
      <c r="F21" s="8">
        <f t="shared" si="0"/>
        <v>0</v>
      </c>
      <c r="G21" s="9"/>
    </row>
    <row r="22" spans="1:7" x14ac:dyDescent="0.25">
      <c r="A22" s="6">
        <v>112</v>
      </c>
      <c r="B22" s="7" t="s">
        <v>32</v>
      </c>
      <c r="C22" s="6" t="s">
        <v>34</v>
      </c>
      <c r="D22" s="8">
        <f>Summary!D23</f>
        <v>0</v>
      </c>
      <c r="E22" s="19"/>
      <c r="F22" s="8">
        <f t="shared" si="0"/>
        <v>0</v>
      </c>
      <c r="G22" s="9"/>
    </row>
    <row r="23" spans="1:7" x14ac:dyDescent="0.25">
      <c r="A23" s="6">
        <v>113</v>
      </c>
      <c r="B23" s="7" t="s">
        <v>35</v>
      </c>
      <c r="C23" s="6" t="s">
        <v>34</v>
      </c>
      <c r="D23" s="8">
        <f>Summary!D24</f>
        <v>0</v>
      </c>
      <c r="E23" s="19"/>
      <c r="F23" s="8">
        <f t="shared" si="0"/>
        <v>0</v>
      </c>
      <c r="G23" s="9"/>
    </row>
    <row r="24" spans="1:7" x14ac:dyDescent="0.25">
      <c r="A24" s="6">
        <v>114</v>
      </c>
      <c r="B24" s="7" t="s">
        <v>36</v>
      </c>
      <c r="C24" s="6" t="s">
        <v>33</v>
      </c>
      <c r="D24" s="8">
        <f>Summary!D25</f>
        <v>0</v>
      </c>
      <c r="E24" s="19"/>
      <c r="F24" s="8">
        <f t="shared" si="0"/>
        <v>0</v>
      </c>
      <c r="G24" s="9"/>
    </row>
    <row r="25" spans="1:7" x14ac:dyDescent="0.25">
      <c r="A25" s="6">
        <v>115</v>
      </c>
      <c r="B25" s="7" t="s">
        <v>37</v>
      </c>
      <c r="C25" s="6" t="s">
        <v>38</v>
      </c>
      <c r="D25" s="8">
        <f>Summary!D26</f>
        <v>0</v>
      </c>
      <c r="E25" s="19"/>
      <c r="F25" s="8">
        <f t="shared" si="0"/>
        <v>0</v>
      </c>
      <c r="G25" s="9"/>
    </row>
    <row r="26" spans="1:7" x14ac:dyDescent="0.25">
      <c r="A26" s="6">
        <v>116</v>
      </c>
      <c r="B26" s="7" t="s">
        <v>39</v>
      </c>
      <c r="C26" s="6" t="s">
        <v>38</v>
      </c>
      <c r="D26" s="8">
        <f>Summary!D27</f>
        <v>0</v>
      </c>
      <c r="E26" s="19"/>
      <c r="F26" s="8">
        <f t="shared" si="0"/>
        <v>0</v>
      </c>
      <c r="G26" s="9"/>
    </row>
    <row r="27" spans="1:7" x14ac:dyDescent="0.25">
      <c r="A27" s="6">
        <v>117</v>
      </c>
      <c r="B27" s="7" t="s">
        <v>40</v>
      </c>
      <c r="C27" s="6" t="s">
        <v>43</v>
      </c>
      <c r="D27" s="8">
        <f>Summary!D28</f>
        <v>0</v>
      </c>
      <c r="E27" s="19"/>
      <c r="F27" s="8">
        <f t="shared" si="0"/>
        <v>0</v>
      </c>
      <c r="G27" s="9"/>
    </row>
    <row r="28" spans="1:7" x14ac:dyDescent="0.25">
      <c r="A28" s="6">
        <v>118</v>
      </c>
      <c r="B28" s="7" t="s">
        <v>41</v>
      </c>
      <c r="C28" s="6" t="s">
        <v>43</v>
      </c>
      <c r="D28" s="8">
        <f>Summary!D29</f>
        <v>0</v>
      </c>
      <c r="E28" s="19"/>
      <c r="F28" s="8">
        <f t="shared" si="0"/>
        <v>0</v>
      </c>
      <c r="G28" s="9"/>
    </row>
    <row r="29" spans="1:7" x14ac:dyDescent="0.25">
      <c r="A29" s="6">
        <v>119</v>
      </c>
      <c r="B29" s="7" t="s">
        <v>42</v>
      </c>
      <c r="C29" s="6" t="s">
        <v>34</v>
      </c>
      <c r="D29" s="8">
        <f>Summary!D30</f>
        <v>0</v>
      </c>
      <c r="E29" s="19"/>
      <c r="F29" s="8">
        <f t="shared" si="0"/>
        <v>0</v>
      </c>
      <c r="G29" s="9"/>
    </row>
    <row r="30" spans="1:7" x14ac:dyDescent="0.25">
      <c r="A30" s="6">
        <v>120</v>
      </c>
      <c r="B30" s="7" t="s">
        <v>44</v>
      </c>
      <c r="C30" s="6" t="s">
        <v>45</v>
      </c>
      <c r="D30" s="8">
        <f>Summary!D31</f>
        <v>0</v>
      </c>
      <c r="E30" s="19"/>
      <c r="F30" s="8">
        <f t="shared" si="0"/>
        <v>0</v>
      </c>
      <c r="G30" s="9"/>
    </row>
    <row r="31" spans="1:7" x14ac:dyDescent="0.25">
      <c r="A31" s="6">
        <v>121</v>
      </c>
      <c r="B31" s="7" t="s">
        <v>46</v>
      </c>
      <c r="C31" s="6" t="s">
        <v>47</v>
      </c>
      <c r="D31" s="8">
        <f>Summary!D32</f>
        <v>0</v>
      </c>
      <c r="E31" s="18"/>
      <c r="F31" s="8">
        <f t="shared" si="0"/>
        <v>0</v>
      </c>
      <c r="G31" s="9"/>
    </row>
    <row r="32" spans="1:7" x14ac:dyDescent="0.25">
      <c r="A32" s="51" t="s">
        <v>89</v>
      </c>
      <c r="B32" s="52"/>
      <c r="C32" s="52"/>
      <c r="D32" s="52"/>
      <c r="E32" s="53"/>
      <c r="F32" s="35">
        <v>0</v>
      </c>
    </row>
    <row r="33" spans="2:5" ht="15.75" x14ac:dyDescent="0.25">
      <c r="B33" s="10" t="s">
        <v>51</v>
      </c>
      <c r="D33" s="46">
        <f>IF(E7="",IF(SUM(F11:F14)&lt;12000,((F9+F10+F15+F16+F17+F18+(SUM(F20:F32))+12000)),SUM(F9:F32)),SUM(F9:F32))</f>
        <v>12000</v>
      </c>
      <c r="E33" s="47"/>
    </row>
  </sheetData>
  <mergeCells count="8">
    <mergeCell ref="D33:E33"/>
    <mergeCell ref="E1:F1"/>
    <mergeCell ref="E2:F2"/>
    <mergeCell ref="E3:F3"/>
    <mergeCell ref="E5:F5"/>
    <mergeCell ref="E6:F6"/>
    <mergeCell ref="A19:F19"/>
    <mergeCell ref="A32:E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16BE8-724C-47F7-A5CE-BF66BC20FFFA}">
  <sheetPr>
    <pageSetUpPr fitToPage="1"/>
  </sheetPr>
  <dimension ref="A1:F42"/>
  <sheetViews>
    <sheetView zoomScaleNormal="100" workbookViewId="0">
      <selection activeCell="I34" sqref="I34"/>
    </sheetView>
  </sheetViews>
  <sheetFormatPr defaultColWidth="9.140625" defaultRowHeight="15" x14ac:dyDescent="0.25"/>
  <cols>
    <col min="1" max="1" width="12.28515625" style="1" customWidth="1"/>
    <col min="2" max="2" width="24" style="1" customWidth="1"/>
    <col min="3" max="3" width="10.7109375" style="1" customWidth="1"/>
    <col min="4" max="4" width="16.42578125" style="1" customWidth="1"/>
    <col min="5" max="5" width="13" style="1" customWidth="1"/>
    <col min="6" max="6" width="19.140625" style="1" customWidth="1"/>
    <col min="7" max="16384" width="9.140625" style="1"/>
  </cols>
  <sheetData>
    <row r="1" spans="1:6" x14ac:dyDescent="0.25">
      <c r="A1" s="1" t="s">
        <v>26</v>
      </c>
      <c r="B1" s="17"/>
      <c r="D1" s="1" t="s">
        <v>60</v>
      </c>
      <c r="E1" s="36" t="s">
        <v>101</v>
      </c>
      <c r="F1" s="36"/>
    </row>
    <row r="2" spans="1:6" x14ac:dyDescent="0.25">
      <c r="A2" s="1" t="s">
        <v>27</v>
      </c>
      <c r="B2" s="17"/>
      <c r="D2" s="1" t="s">
        <v>59</v>
      </c>
      <c r="E2" s="37" t="s">
        <v>102</v>
      </c>
      <c r="F2" s="38"/>
    </row>
    <row r="3" spans="1:6" x14ac:dyDescent="0.25">
      <c r="A3" s="1" t="s">
        <v>28</v>
      </c>
      <c r="B3" s="17"/>
      <c r="D3" s="1" t="s">
        <v>58</v>
      </c>
      <c r="E3" s="39"/>
      <c r="F3" s="39"/>
    </row>
    <row r="4" spans="1:6" x14ac:dyDescent="0.25">
      <c r="D4" s="1" t="s">
        <v>61</v>
      </c>
      <c r="E4" s="40"/>
      <c r="F4" s="41"/>
    </row>
    <row r="5" spans="1:6" x14ac:dyDescent="0.25">
      <c r="D5" s="1" t="s">
        <v>53</v>
      </c>
      <c r="E5" s="36"/>
      <c r="F5" s="36"/>
    </row>
    <row r="6" spans="1:6" x14ac:dyDescent="0.25">
      <c r="D6" s="1" t="s">
        <v>56</v>
      </c>
      <c r="E6" s="37"/>
      <c r="F6" s="38"/>
    </row>
    <row r="7" spans="1:6" x14ac:dyDescent="0.25">
      <c r="D7" s="1" t="s">
        <v>54</v>
      </c>
      <c r="E7" s="36"/>
      <c r="F7" s="36"/>
    </row>
    <row r="8" spans="1:6" ht="26.1" customHeight="1" x14ac:dyDescent="0.25">
      <c r="A8" s="2" t="s">
        <v>62</v>
      </c>
      <c r="B8" s="2"/>
      <c r="C8" s="3"/>
      <c r="D8" s="1" t="s">
        <v>55</v>
      </c>
      <c r="E8" s="37"/>
      <c r="F8" s="38"/>
    </row>
    <row r="9" spans="1:6" ht="42.95" customHeight="1" x14ac:dyDescent="0.25">
      <c r="A9" s="4" t="s">
        <v>13</v>
      </c>
      <c r="B9" s="4" t="s">
        <v>14</v>
      </c>
      <c r="C9" s="4" t="s">
        <v>15</v>
      </c>
      <c r="D9" s="4" t="s">
        <v>16</v>
      </c>
      <c r="E9" s="4" t="s">
        <v>57</v>
      </c>
      <c r="F9" s="4" t="s">
        <v>48</v>
      </c>
    </row>
    <row r="10" spans="1:6" x14ac:dyDescent="0.25">
      <c r="A10" s="6">
        <v>101</v>
      </c>
      <c r="B10" s="7" t="s">
        <v>17</v>
      </c>
      <c r="C10" s="6" t="s">
        <v>1</v>
      </c>
      <c r="D10" s="20">
        <v>0</v>
      </c>
      <c r="E10" s="6">
        <f>'D1'!E9+'D2'!E9+'D3'!E9+'D4'!E9+'D5'!E9+'D6'!E9+'D7'!E9</f>
        <v>0</v>
      </c>
      <c r="F10" s="8">
        <f>D10*E10</f>
        <v>0</v>
      </c>
    </row>
    <row r="11" spans="1:6" x14ac:dyDescent="0.25">
      <c r="A11" s="6">
        <v>102</v>
      </c>
      <c r="B11" s="7" t="s">
        <v>0</v>
      </c>
      <c r="C11" s="6" t="s">
        <v>18</v>
      </c>
      <c r="D11" s="20">
        <v>0</v>
      </c>
      <c r="E11" s="6">
        <f>'D1'!E10+'D2'!E10+'D3'!E10+'D4'!E10+'D5'!E10+'D6'!E10+'D7'!E10</f>
        <v>0</v>
      </c>
      <c r="F11" s="8">
        <f t="shared" ref="F11:F32" si="0">D11*E11</f>
        <v>0</v>
      </c>
    </row>
    <row r="12" spans="1:6" x14ac:dyDescent="0.25">
      <c r="A12" s="6">
        <v>103</v>
      </c>
      <c r="B12" s="7" t="s">
        <v>19</v>
      </c>
      <c r="C12" s="6" t="s">
        <v>20</v>
      </c>
      <c r="D12" s="20">
        <v>0</v>
      </c>
      <c r="E12" s="6">
        <f>'D1'!E11+'D2'!E11+'D3'!E11+'D4'!E11+'D5'!E11+'D6'!E11+'D7'!E11</f>
        <v>0</v>
      </c>
      <c r="F12" s="8">
        <f t="shared" si="0"/>
        <v>0</v>
      </c>
    </row>
    <row r="13" spans="1:6" x14ac:dyDescent="0.25">
      <c r="A13" s="6">
        <v>104</v>
      </c>
      <c r="B13" s="7" t="s">
        <v>21</v>
      </c>
      <c r="C13" s="6" t="s">
        <v>20</v>
      </c>
      <c r="D13" s="20">
        <v>0</v>
      </c>
      <c r="E13" s="6">
        <f>'D1'!E12+'D2'!E12+'D3'!E12+'D4'!E12+'D5'!E12+'D6'!E12+'D7'!E12</f>
        <v>0</v>
      </c>
      <c r="F13" s="8">
        <f t="shared" si="0"/>
        <v>0</v>
      </c>
    </row>
    <row r="14" spans="1:6" x14ac:dyDescent="0.25">
      <c r="A14" s="6">
        <v>105</v>
      </c>
      <c r="B14" s="7" t="s">
        <v>22</v>
      </c>
      <c r="C14" s="6" t="s">
        <v>20</v>
      </c>
      <c r="D14" s="20">
        <v>0</v>
      </c>
      <c r="E14" s="6">
        <f>'D1'!E13+'D2'!E13+'D3'!E13+'D4'!E13+'D5'!E13+'D6'!E13+'D7'!E13</f>
        <v>0</v>
      </c>
      <c r="F14" s="8">
        <f t="shared" si="0"/>
        <v>0</v>
      </c>
    </row>
    <row r="15" spans="1:6" x14ac:dyDescent="0.25">
      <c r="A15" s="6">
        <v>106</v>
      </c>
      <c r="B15" s="7" t="s">
        <v>23</v>
      </c>
      <c r="C15" s="6" t="s">
        <v>20</v>
      </c>
      <c r="D15" s="20">
        <v>0</v>
      </c>
      <c r="E15" s="6">
        <f>'D1'!E14+'D2'!E14+'D3'!E14+'D4'!E14+'D5'!E14+'D6'!E14+'D7'!E14</f>
        <v>0</v>
      </c>
      <c r="F15" s="8">
        <f t="shared" si="0"/>
        <v>0</v>
      </c>
    </row>
    <row r="16" spans="1:6" x14ac:dyDescent="0.25">
      <c r="A16" s="6">
        <v>107</v>
      </c>
      <c r="B16" s="7" t="s">
        <v>50</v>
      </c>
      <c r="C16" s="6" t="s">
        <v>20</v>
      </c>
      <c r="D16" s="20">
        <v>0</v>
      </c>
      <c r="E16" s="6">
        <f>'D1'!E15+'D2'!E15+'D3'!E15+'D4'!E15+'D5'!E15+'D6'!E15+'D7'!E15</f>
        <v>0</v>
      </c>
      <c r="F16" s="8">
        <f t="shared" si="0"/>
        <v>0</v>
      </c>
    </row>
    <row r="17" spans="1:6" x14ac:dyDescent="0.25">
      <c r="A17" s="6">
        <v>108</v>
      </c>
      <c r="B17" s="7" t="s">
        <v>24</v>
      </c>
      <c r="C17" s="6" t="s">
        <v>25</v>
      </c>
      <c r="D17" s="20">
        <v>0</v>
      </c>
      <c r="E17" s="6">
        <f>'D1'!E16+'D2'!E16+'D3'!E16+'D4'!E16+'D5'!E16+'D6'!E16+'D7'!E16</f>
        <v>0</v>
      </c>
      <c r="F17" s="8">
        <f t="shared" si="0"/>
        <v>0</v>
      </c>
    </row>
    <row r="18" spans="1:6" x14ac:dyDescent="0.25">
      <c r="A18" s="6">
        <v>109</v>
      </c>
      <c r="B18" s="7" t="s">
        <v>52</v>
      </c>
      <c r="C18" s="6" t="s">
        <v>43</v>
      </c>
      <c r="D18" s="20">
        <v>0</v>
      </c>
      <c r="E18" s="6">
        <f>'D1'!E17+'D2'!E17+'D3'!E17+'D4'!E17+'D5'!E17+'D6'!E17+'D7'!E17</f>
        <v>0</v>
      </c>
      <c r="F18" s="8">
        <f t="shared" si="0"/>
        <v>0</v>
      </c>
    </row>
    <row r="19" spans="1:6" x14ac:dyDescent="0.25">
      <c r="A19" s="6" t="s">
        <v>65</v>
      </c>
      <c r="B19" s="7" t="s">
        <v>66</v>
      </c>
      <c r="C19" s="6" t="s">
        <v>20</v>
      </c>
      <c r="D19" s="20">
        <v>0</v>
      </c>
      <c r="E19" s="6">
        <f>'D1'!E18+'D2'!E18+'D3'!E18+'D4'!E18+'D5'!E18+'D6'!E18+'D7'!E18</f>
        <v>0</v>
      </c>
      <c r="F19" s="8">
        <f t="shared" si="0"/>
        <v>0</v>
      </c>
    </row>
    <row r="20" spans="1:6" x14ac:dyDescent="0.25">
      <c r="A20" s="42" t="s">
        <v>29</v>
      </c>
      <c r="B20" s="43"/>
      <c r="C20" s="43"/>
      <c r="D20" s="43"/>
      <c r="E20" s="43"/>
      <c r="F20" s="44"/>
    </row>
    <row r="21" spans="1:6" x14ac:dyDescent="0.25">
      <c r="A21" s="6">
        <v>110</v>
      </c>
      <c r="B21" s="7" t="s">
        <v>30</v>
      </c>
      <c r="C21" s="6" t="s">
        <v>33</v>
      </c>
      <c r="D21" s="20">
        <v>0</v>
      </c>
      <c r="E21" s="6">
        <f>'D1'!E20+'D2'!E20+'D3'!E20+'D4'!E20+'D5'!E20+'D6'!E20+'D7'!E20</f>
        <v>0</v>
      </c>
      <c r="F21" s="8">
        <f t="shared" si="0"/>
        <v>0</v>
      </c>
    </row>
    <row r="22" spans="1:6" x14ac:dyDescent="0.25">
      <c r="A22" s="6">
        <v>111</v>
      </c>
      <c r="B22" s="7" t="s">
        <v>31</v>
      </c>
      <c r="C22" s="6" t="s">
        <v>34</v>
      </c>
      <c r="D22" s="20">
        <v>0</v>
      </c>
      <c r="E22" s="6">
        <f>'D1'!E21+'D2'!E21+'D3'!E21+'D4'!E21+'D5'!E21+'D6'!E21+'D7'!E21</f>
        <v>0</v>
      </c>
      <c r="F22" s="8">
        <f t="shared" si="0"/>
        <v>0</v>
      </c>
    </row>
    <row r="23" spans="1:6" x14ac:dyDescent="0.25">
      <c r="A23" s="6">
        <v>112</v>
      </c>
      <c r="B23" s="7" t="s">
        <v>32</v>
      </c>
      <c r="C23" s="6" t="s">
        <v>34</v>
      </c>
      <c r="D23" s="20">
        <v>0</v>
      </c>
      <c r="E23" s="6">
        <f>'D1'!E22+'D2'!E22+'D3'!E22+'D4'!E22+'D5'!E22+'D6'!E22+'D7'!E22</f>
        <v>0</v>
      </c>
      <c r="F23" s="8">
        <f t="shared" si="0"/>
        <v>0</v>
      </c>
    </row>
    <row r="24" spans="1:6" x14ac:dyDescent="0.25">
      <c r="A24" s="6">
        <v>113</v>
      </c>
      <c r="B24" s="7" t="s">
        <v>35</v>
      </c>
      <c r="C24" s="6" t="s">
        <v>34</v>
      </c>
      <c r="D24" s="20">
        <v>0</v>
      </c>
      <c r="E24" s="6">
        <f>'D1'!E23+'D2'!E23+'D3'!E23+'D4'!E23+'D5'!E23+'D6'!E23+'D7'!E23</f>
        <v>0</v>
      </c>
      <c r="F24" s="8">
        <f t="shared" si="0"/>
        <v>0</v>
      </c>
    </row>
    <row r="25" spans="1:6" x14ac:dyDescent="0.25">
      <c r="A25" s="6">
        <v>114</v>
      </c>
      <c r="B25" s="7" t="s">
        <v>36</v>
      </c>
      <c r="C25" s="6" t="s">
        <v>33</v>
      </c>
      <c r="D25" s="20">
        <v>0</v>
      </c>
      <c r="E25" s="6">
        <f>'D1'!E24+'D2'!E24+'D3'!E24+'D4'!E24+'D5'!E24+'D6'!E24+'D7'!E24</f>
        <v>0</v>
      </c>
      <c r="F25" s="8">
        <f t="shared" si="0"/>
        <v>0</v>
      </c>
    </row>
    <row r="26" spans="1:6" x14ac:dyDescent="0.25">
      <c r="A26" s="6">
        <v>115</v>
      </c>
      <c r="B26" s="7" t="s">
        <v>37</v>
      </c>
      <c r="C26" s="6" t="s">
        <v>38</v>
      </c>
      <c r="D26" s="20">
        <v>0</v>
      </c>
      <c r="E26" s="6">
        <f>'D1'!E25+'D2'!E25+'D3'!E25+'D4'!E25+'D5'!E25+'D6'!E25+'D7'!E25</f>
        <v>0</v>
      </c>
      <c r="F26" s="8">
        <f t="shared" si="0"/>
        <v>0</v>
      </c>
    </row>
    <row r="27" spans="1:6" x14ac:dyDescent="0.25">
      <c r="A27" s="6">
        <v>116</v>
      </c>
      <c r="B27" s="7" t="s">
        <v>39</v>
      </c>
      <c r="C27" s="6" t="s">
        <v>38</v>
      </c>
      <c r="D27" s="20">
        <v>0</v>
      </c>
      <c r="E27" s="6">
        <f>'D1'!E26+'D2'!E26+'D3'!E26+'D4'!E26+'D5'!E26+'D6'!E26+'D7'!E26</f>
        <v>0</v>
      </c>
      <c r="F27" s="8">
        <f t="shared" si="0"/>
        <v>0</v>
      </c>
    </row>
    <row r="28" spans="1:6" x14ac:dyDescent="0.25">
      <c r="A28" s="6">
        <v>117</v>
      </c>
      <c r="B28" s="7" t="s">
        <v>40</v>
      </c>
      <c r="C28" s="6" t="s">
        <v>43</v>
      </c>
      <c r="D28" s="20">
        <v>0</v>
      </c>
      <c r="E28" s="6">
        <f>'D1'!E27+'D2'!E27+'D3'!E27+'D4'!E27+'D5'!E27+'D6'!E27+'D7'!E27</f>
        <v>0</v>
      </c>
      <c r="F28" s="8">
        <f t="shared" si="0"/>
        <v>0</v>
      </c>
    </row>
    <row r="29" spans="1:6" x14ac:dyDescent="0.25">
      <c r="A29" s="6">
        <v>118</v>
      </c>
      <c r="B29" s="7" t="s">
        <v>41</v>
      </c>
      <c r="C29" s="6" t="s">
        <v>43</v>
      </c>
      <c r="D29" s="20">
        <v>0</v>
      </c>
      <c r="E29" s="6">
        <f>'D1'!E28+'D2'!E28+'D3'!E28+'D4'!E28+'D5'!E28+'D6'!E28+'D7'!E28</f>
        <v>0</v>
      </c>
      <c r="F29" s="8">
        <f t="shared" si="0"/>
        <v>0</v>
      </c>
    </row>
    <row r="30" spans="1:6" x14ac:dyDescent="0.25">
      <c r="A30" s="6">
        <v>119</v>
      </c>
      <c r="B30" s="7" t="s">
        <v>42</v>
      </c>
      <c r="C30" s="6" t="s">
        <v>34</v>
      </c>
      <c r="D30" s="20">
        <v>0</v>
      </c>
      <c r="E30" s="6">
        <f>'D1'!E29+'D2'!E29+'D3'!E29+'D4'!E29+'D5'!E29+'D6'!E29+'D7'!E29</f>
        <v>0</v>
      </c>
      <c r="F30" s="8">
        <f t="shared" si="0"/>
        <v>0</v>
      </c>
    </row>
    <row r="31" spans="1:6" x14ac:dyDescent="0.25">
      <c r="A31" s="6">
        <v>120</v>
      </c>
      <c r="B31" s="7" t="s">
        <v>44</v>
      </c>
      <c r="C31" s="6" t="s">
        <v>45</v>
      </c>
      <c r="D31" s="20">
        <v>0</v>
      </c>
      <c r="E31" s="6">
        <f>'D1'!E30+'D2'!E30+'D3'!E30+'D4'!E30+'D5'!E30+'D6'!E30+'D7'!E30</f>
        <v>0</v>
      </c>
      <c r="F31" s="8">
        <f t="shared" si="0"/>
        <v>0</v>
      </c>
    </row>
    <row r="32" spans="1:6" x14ac:dyDescent="0.25">
      <c r="A32" s="6">
        <v>121</v>
      </c>
      <c r="B32" s="7" t="s">
        <v>46</v>
      </c>
      <c r="C32" s="6" t="s">
        <v>47</v>
      </c>
      <c r="D32" s="20">
        <v>0</v>
      </c>
      <c r="E32" s="6">
        <f>'D1'!E31+'D2'!E31+'D3'!E31+'D4'!E31+'D5'!E31+'D6'!E31+'D7'!E31</f>
        <v>0</v>
      </c>
      <c r="F32" s="8">
        <f t="shared" si="0"/>
        <v>0</v>
      </c>
    </row>
    <row r="33" spans="1:6" x14ac:dyDescent="0.25">
      <c r="A33" s="45" t="s">
        <v>89</v>
      </c>
      <c r="B33" s="45"/>
      <c r="C33" s="45"/>
      <c r="D33" s="45"/>
      <c r="E33" s="45"/>
      <c r="F33" s="8">
        <f>'D1'!F32+'D2'!F32+'D3'!F32+'D4'!F32+'D5'!F32+'D6'!F32+'D7'!F32</f>
        <v>0</v>
      </c>
    </row>
    <row r="34" spans="1:6" x14ac:dyDescent="0.25">
      <c r="A34" s="45" t="s">
        <v>99</v>
      </c>
      <c r="B34" s="45"/>
      <c r="C34" s="45"/>
      <c r="D34" s="45"/>
      <c r="E34" s="45"/>
      <c r="F34" s="29">
        <f>IF(SUM(F10:F33)=0,0,(('D1'!D33+'D2'!D33+'D3'!D33+'D4'!D33+'D5'!D33+'D6'!D33+'D7'!D33)-SUM(F10:F33)))</f>
        <v>0</v>
      </c>
    </row>
    <row r="35" spans="1:6" ht="15.75" x14ac:dyDescent="0.25">
      <c r="B35" s="15" t="s">
        <v>97</v>
      </c>
      <c r="D35" s="26">
        <f>SUM(F10:F34)</f>
        <v>0</v>
      </c>
      <c r="E35" s="27"/>
    </row>
    <row r="36" spans="1:6" ht="15.75" x14ac:dyDescent="0.25">
      <c r="B36" s="28" t="s">
        <v>98</v>
      </c>
      <c r="D36" s="11"/>
      <c r="E36" s="11"/>
    </row>
    <row r="37" spans="1:6" ht="15.75" x14ac:dyDescent="0.25">
      <c r="B37" s="28" t="s">
        <v>105</v>
      </c>
      <c r="D37" s="25"/>
      <c r="E37" s="11"/>
    </row>
    <row r="38" spans="1:6" ht="15.75" x14ac:dyDescent="0.25">
      <c r="B38" s="28" t="s">
        <v>100</v>
      </c>
      <c r="D38" s="25"/>
      <c r="E38" s="11"/>
    </row>
    <row r="39" spans="1:6" x14ac:dyDescent="0.25">
      <c r="B39" s="1" t="s">
        <v>87</v>
      </c>
    </row>
    <row r="40" spans="1:6" x14ac:dyDescent="0.25">
      <c r="B40" s="1" t="s">
        <v>85</v>
      </c>
    </row>
    <row r="41" spans="1:6" x14ac:dyDescent="0.25">
      <c r="B41" s="1" t="s">
        <v>86</v>
      </c>
    </row>
    <row r="42" spans="1:6" x14ac:dyDescent="0.25">
      <c r="B42" s="1" t="s">
        <v>88</v>
      </c>
    </row>
  </sheetData>
  <sheetProtection sheet="1" objects="1" scenarios="1"/>
  <mergeCells count="11">
    <mergeCell ref="A34:E34"/>
    <mergeCell ref="E7:F7"/>
    <mergeCell ref="E8:F8"/>
    <mergeCell ref="A20:F20"/>
    <mergeCell ref="E6:F6"/>
    <mergeCell ref="A33:E33"/>
    <mergeCell ref="E1:F1"/>
    <mergeCell ref="E2:F2"/>
    <mergeCell ref="E3:F3"/>
    <mergeCell ref="E4:F4"/>
    <mergeCell ref="E5:F5"/>
  </mergeCell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233D2-04F2-4DE6-9EC8-BC7F464216DC}">
  <sheetPr>
    <pageSetUpPr fitToPage="1"/>
  </sheetPr>
  <dimension ref="A1:H35"/>
  <sheetViews>
    <sheetView zoomScaleNormal="100" workbookViewId="0">
      <selection activeCell="F32" sqref="F32"/>
    </sheetView>
  </sheetViews>
  <sheetFormatPr defaultColWidth="9.140625" defaultRowHeight="15" x14ac:dyDescent="0.25"/>
  <cols>
    <col min="1" max="1" width="12.28515625" style="1" customWidth="1"/>
    <col min="2" max="2" width="24" style="1" customWidth="1"/>
    <col min="3" max="3" width="9.140625" style="1"/>
    <col min="4" max="4" width="16.42578125" style="1" customWidth="1"/>
    <col min="5" max="5" width="13" style="1" customWidth="1"/>
    <col min="6" max="6" width="19.140625" style="1" customWidth="1"/>
    <col min="7" max="16384" width="9.140625" style="1"/>
  </cols>
  <sheetData>
    <row r="1" spans="1:8" x14ac:dyDescent="0.25">
      <c r="A1" s="1" t="s">
        <v>26</v>
      </c>
      <c r="B1" s="1">
        <f>Summary!B1</f>
        <v>0</v>
      </c>
      <c r="D1" s="1" t="s">
        <v>68</v>
      </c>
      <c r="E1" s="36" t="s">
        <v>64</v>
      </c>
      <c r="F1" s="36"/>
    </row>
    <row r="2" spans="1:8" x14ac:dyDescent="0.25">
      <c r="A2" s="1" t="s">
        <v>27</v>
      </c>
      <c r="B2" s="1">
        <f>Summary!B2</f>
        <v>0</v>
      </c>
      <c r="D2" s="1" t="s">
        <v>69</v>
      </c>
      <c r="E2" s="39">
        <v>44761</v>
      </c>
      <c r="F2" s="39"/>
    </row>
    <row r="3" spans="1:8" x14ac:dyDescent="0.25">
      <c r="A3" s="1" t="s">
        <v>28</v>
      </c>
      <c r="B3" s="1">
        <f>Summary!B3</f>
        <v>0</v>
      </c>
      <c r="D3" s="1" t="s">
        <v>53</v>
      </c>
      <c r="E3" s="48">
        <f>Summary!E5</f>
        <v>0</v>
      </c>
      <c r="F3" s="49"/>
    </row>
    <row r="4" spans="1:8" x14ac:dyDescent="0.25">
      <c r="D4" s="1" t="s">
        <v>56</v>
      </c>
      <c r="E4" s="13">
        <f>Summary!E6</f>
        <v>0</v>
      </c>
      <c r="F4" s="14"/>
    </row>
    <row r="5" spans="1:8" x14ac:dyDescent="0.25">
      <c r="D5" s="1" t="s">
        <v>54</v>
      </c>
      <c r="E5" s="50">
        <f>Summary!E7</f>
        <v>0</v>
      </c>
      <c r="F5" s="50"/>
    </row>
    <row r="6" spans="1:8" x14ac:dyDescent="0.25">
      <c r="A6" s="2" t="s">
        <v>62</v>
      </c>
      <c r="B6" s="2"/>
      <c r="D6" s="1" t="s">
        <v>55</v>
      </c>
      <c r="E6" s="50">
        <f>Summary!E8</f>
        <v>0</v>
      </c>
      <c r="F6" s="50"/>
    </row>
    <row r="7" spans="1:8" x14ac:dyDescent="0.25">
      <c r="B7" s="22"/>
      <c r="C7" s="22"/>
      <c r="D7" s="21" t="s">
        <v>90</v>
      </c>
      <c r="E7" s="18"/>
      <c r="F7" s="16"/>
    </row>
    <row r="8" spans="1:8" ht="60" x14ac:dyDescent="0.25">
      <c r="A8" s="4" t="s">
        <v>13</v>
      </c>
      <c r="B8" s="4" t="s">
        <v>14</v>
      </c>
      <c r="C8" s="4" t="s">
        <v>15</v>
      </c>
      <c r="D8" s="4" t="s">
        <v>16</v>
      </c>
      <c r="E8" s="4" t="s">
        <v>49</v>
      </c>
      <c r="F8" s="4" t="s">
        <v>48</v>
      </c>
      <c r="H8" s="5"/>
    </row>
    <row r="9" spans="1:8" x14ac:dyDescent="0.25">
      <c r="A9" s="6">
        <v>101</v>
      </c>
      <c r="B9" s="7" t="s">
        <v>17</v>
      </c>
      <c r="C9" s="6" t="s">
        <v>1</v>
      </c>
      <c r="D9" s="8">
        <f>Summary!D10</f>
        <v>0</v>
      </c>
      <c r="E9" s="18"/>
      <c r="F9" s="8">
        <f>D9*E9</f>
        <v>0</v>
      </c>
      <c r="G9" s="9"/>
    </row>
    <row r="10" spans="1:8" x14ac:dyDescent="0.25">
      <c r="A10" s="6">
        <v>102</v>
      </c>
      <c r="B10" s="7" t="s">
        <v>0</v>
      </c>
      <c r="C10" s="6" t="s">
        <v>18</v>
      </c>
      <c r="D10" s="8">
        <f>Summary!D11</f>
        <v>0</v>
      </c>
      <c r="E10" s="18"/>
      <c r="F10" s="8">
        <f t="shared" ref="F10:F31" si="0">D10*E10</f>
        <v>0</v>
      </c>
      <c r="G10" s="9"/>
    </row>
    <row r="11" spans="1:8" x14ac:dyDescent="0.25">
      <c r="A11" s="6">
        <v>103</v>
      </c>
      <c r="B11" s="7" t="s">
        <v>19</v>
      </c>
      <c r="C11" s="6" t="s">
        <v>20</v>
      </c>
      <c r="D11" s="8">
        <f>Summary!D12</f>
        <v>0</v>
      </c>
      <c r="E11" s="19"/>
      <c r="F11" s="8">
        <f t="shared" si="0"/>
        <v>0</v>
      </c>
      <c r="G11" s="9"/>
    </row>
    <row r="12" spans="1:8" x14ac:dyDescent="0.25">
      <c r="A12" s="6">
        <v>104</v>
      </c>
      <c r="B12" s="7" t="s">
        <v>21</v>
      </c>
      <c r="C12" s="6" t="s">
        <v>20</v>
      </c>
      <c r="D12" s="8">
        <f>Summary!D13</f>
        <v>0</v>
      </c>
      <c r="E12" s="18"/>
      <c r="F12" s="8">
        <f t="shared" si="0"/>
        <v>0</v>
      </c>
      <c r="G12" s="9"/>
    </row>
    <row r="13" spans="1:8" x14ac:dyDescent="0.25">
      <c r="A13" s="6">
        <v>105</v>
      </c>
      <c r="B13" s="7" t="s">
        <v>22</v>
      </c>
      <c r="C13" s="6" t="s">
        <v>20</v>
      </c>
      <c r="D13" s="8">
        <f>Summary!D14</f>
        <v>0</v>
      </c>
      <c r="E13" s="19"/>
      <c r="F13" s="8">
        <f t="shared" si="0"/>
        <v>0</v>
      </c>
      <c r="G13" s="9"/>
    </row>
    <row r="14" spans="1:8" x14ac:dyDescent="0.25">
      <c r="A14" s="6">
        <v>106</v>
      </c>
      <c r="B14" s="7" t="s">
        <v>23</v>
      </c>
      <c r="C14" s="6" t="s">
        <v>20</v>
      </c>
      <c r="D14" s="8">
        <f>Summary!D15</f>
        <v>0</v>
      </c>
      <c r="E14" s="19"/>
      <c r="F14" s="8">
        <f t="shared" si="0"/>
        <v>0</v>
      </c>
      <c r="G14" s="9"/>
    </row>
    <row r="15" spans="1:8" x14ac:dyDescent="0.25">
      <c r="A15" s="6">
        <v>107</v>
      </c>
      <c r="B15" s="7" t="s">
        <v>50</v>
      </c>
      <c r="C15" s="6" t="s">
        <v>20</v>
      </c>
      <c r="D15" s="8">
        <f>Summary!D16</f>
        <v>0</v>
      </c>
      <c r="E15" s="19"/>
      <c r="F15" s="8">
        <f t="shared" si="0"/>
        <v>0</v>
      </c>
      <c r="G15" s="9"/>
    </row>
    <row r="16" spans="1:8" x14ac:dyDescent="0.25">
      <c r="A16" s="6">
        <v>108</v>
      </c>
      <c r="B16" s="7" t="s">
        <v>24</v>
      </c>
      <c r="C16" s="6" t="s">
        <v>25</v>
      </c>
      <c r="D16" s="8">
        <f>Summary!D17</f>
        <v>0</v>
      </c>
      <c r="E16" s="18"/>
      <c r="F16" s="8">
        <f t="shared" si="0"/>
        <v>0</v>
      </c>
      <c r="G16" s="9"/>
    </row>
    <row r="17" spans="1:7" x14ac:dyDescent="0.25">
      <c r="A17" s="6">
        <v>109</v>
      </c>
      <c r="B17" s="7" t="s">
        <v>52</v>
      </c>
      <c r="C17" s="6" t="s">
        <v>43</v>
      </c>
      <c r="D17" s="8">
        <f>Summary!D18</f>
        <v>0</v>
      </c>
      <c r="E17" s="18"/>
      <c r="F17" s="8">
        <f t="shared" si="0"/>
        <v>0</v>
      </c>
      <c r="G17" s="9"/>
    </row>
    <row r="18" spans="1:7" x14ac:dyDescent="0.25">
      <c r="A18" s="6" t="s">
        <v>65</v>
      </c>
      <c r="B18" s="7" t="s">
        <v>66</v>
      </c>
      <c r="C18" s="6" t="s">
        <v>20</v>
      </c>
      <c r="D18" s="8">
        <f>Summary!D19</f>
        <v>0</v>
      </c>
      <c r="E18" s="18"/>
      <c r="F18" s="8">
        <f t="shared" ref="F18" si="1">D18*E18</f>
        <v>0</v>
      </c>
      <c r="G18" s="9"/>
    </row>
    <row r="19" spans="1:7" x14ac:dyDescent="0.25">
      <c r="A19" s="42" t="s">
        <v>29</v>
      </c>
      <c r="B19" s="43"/>
      <c r="C19" s="43"/>
      <c r="D19" s="43"/>
      <c r="E19" s="43"/>
      <c r="F19" s="44"/>
      <c r="G19" s="9"/>
    </row>
    <row r="20" spans="1:7" x14ac:dyDescent="0.25">
      <c r="A20" s="6">
        <v>110</v>
      </c>
      <c r="B20" s="7" t="s">
        <v>30</v>
      </c>
      <c r="C20" s="6" t="s">
        <v>33</v>
      </c>
      <c r="D20" s="8">
        <f>Summary!D21</f>
        <v>0</v>
      </c>
      <c r="E20" s="19"/>
      <c r="F20" s="8">
        <f t="shared" si="0"/>
        <v>0</v>
      </c>
      <c r="G20" s="9"/>
    </row>
    <row r="21" spans="1:7" x14ac:dyDescent="0.25">
      <c r="A21" s="6">
        <v>111</v>
      </c>
      <c r="B21" s="7" t="s">
        <v>31</v>
      </c>
      <c r="C21" s="6" t="s">
        <v>34</v>
      </c>
      <c r="D21" s="8">
        <f>Summary!D22</f>
        <v>0</v>
      </c>
      <c r="E21" s="19"/>
      <c r="F21" s="8">
        <f t="shared" si="0"/>
        <v>0</v>
      </c>
      <c r="G21" s="9"/>
    </row>
    <row r="22" spans="1:7" x14ac:dyDescent="0.25">
      <c r="A22" s="6">
        <v>112</v>
      </c>
      <c r="B22" s="7" t="s">
        <v>32</v>
      </c>
      <c r="C22" s="6" t="s">
        <v>34</v>
      </c>
      <c r="D22" s="8">
        <f>Summary!D23</f>
        <v>0</v>
      </c>
      <c r="E22" s="19"/>
      <c r="F22" s="8">
        <f t="shared" si="0"/>
        <v>0</v>
      </c>
      <c r="G22" s="9"/>
    </row>
    <row r="23" spans="1:7" x14ac:dyDescent="0.25">
      <c r="A23" s="6">
        <v>113</v>
      </c>
      <c r="B23" s="7" t="s">
        <v>35</v>
      </c>
      <c r="C23" s="6" t="s">
        <v>34</v>
      </c>
      <c r="D23" s="8">
        <f>Summary!D24</f>
        <v>0</v>
      </c>
      <c r="E23" s="19"/>
      <c r="F23" s="8">
        <f t="shared" si="0"/>
        <v>0</v>
      </c>
      <c r="G23" s="9"/>
    </row>
    <row r="24" spans="1:7" x14ac:dyDescent="0.25">
      <c r="A24" s="6">
        <v>114</v>
      </c>
      <c r="B24" s="7" t="s">
        <v>36</v>
      </c>
      <c r="C24" s="6" t="s">
        <v>33</v>
      </c>
      <c r="D24" s="8">
        <f>Summary!D25</f>
        <v>0</v>
      </c>
      <c r="E24" s="19"/>
      <c r="F24" s="8">
        <f t="shared" si="0"/>
        <v>0</v>
      </c>
      <c r="G24" s="9"/>
    </row>
    <row r="25" spans="1:7" x14ac:dyDescent="0.25">
      <c r="A25" s="6">
        <v>115</v>
      </c>
      <c r="B25" s="7" t="s">
        <v>37</v>
      </c>
      <c r="C25" s="6" t="s">
        <v>38</v>
      </c>
      <c r="D25" s="8">
        <f>Summary!D26</f>
        <v>0</v>
      </c>
      <c r="E25" s="19"/>
      <c r="F25" s="8">
        <f t="shared" si="0"/>
        <v>0</v>
      </c>
      <c r="G25" s="9"/>
    </row>
    <row r="26" spans="1:7" x14ac:dyDescent="0.25">
      <c r="A26" s="6">
        <v>116</v>
      </c>
      <c r="B26" s="7" t="s">
        <v>39</v>
      </c>
      <c r="C26" s="6" t="s">
        <v>38</v>
      </c>
      <c r="D26" s="8">
        <f>Summary!D27</f>
        <v>0</v>
      </c>
      <c r="E26" s="19"/>
      <c r="F26" s="8">
        <f t="shared" si="0"/>
        <v>0</v>
      </c>
      <c r="G26" s="9"/>
    </row>
    <row r="27" spans="1:7" x14ac:dyDescent="0.25">
      <c r="A27" s="6">
        <v>117</v>
      </c>
      <c r="B27" s="7" t="s">
        <v>40</v>
      </c>
      <c r="C27" s="6" t="s">
        <v>43</v>
      </c>
      <c r="D27" s="8">
        <f>Summary!D28</f>
        <v>0</v>
      </c>
      <c r="E27" s="19"/>
      <c r="F27" s="8">
        <f t="shared" si="0"/>
        <v>0</v>
      </c>
      <c r="G27" s="9"/>
    </row>
    <row r="28" spans="1:7" x14ac:dyDescent="0.25">
      <c r="A28" s="6">
        <v>118</v>
      </c>
      <c r="B28" s="7" t="s">
        <v>41</v>
      </c>
      <c r="C28" s="6" t="s">
        <v>43</v>
      </c>
      <c r="D28" s="8">
        <f>Summary!D29</f>
        <v>0</v>
      </c>
      <c r="E28" s="19"/>
      <c r="F28" s="8">
        <f t="shared" si="0"/>
        <v>0</v>
      </c>
      <c r="G28" s="9"/>
    </row>
    <row r="29" spans="1:7" x14ac:dyDescent="0.25">
      <c r="A29" s="6">
        <v>119</v>
      </c>
      <c r="B29" s="7" t="s">
        <v>42</v>
      </c>
      <c r="C29" s="6" t="s">
        <v>34</v>
      </c>
      <c r="D29" s="8">
        <f>Summary!D30</f>
        <v>0</v>
      </c>
      <c r="E29" s="19"/>
      <c r="F29" s="8">
        <f t="shared" si="0"/>
        <v>0</v>
      </c>
      <c r="G29" s="9"/>
    </row>
    <row r="30" spans="1:7" x14ac:dyDescent="0.25">
      <c r="A30" s="6">
        <v>120</v>
      </c>
      <c r="B30" s="7" t="s">
        <v>44</v>
      </c>
      <c r="C30" s="6" t="s">
        <v>45</v>
      </c>
      <c r="D30" s="8">
        <f>Summary!D31</f>
        <v>0</v>
      </c>
      <c r="E30" s="19"/>
      <c r="F30" s="8">
        <f t="shared" si="0"/>
        <v>0</v>
      </c>
      <c r="G30" s="9"/>
    </row>
    <row r="31" spans="1:7" x14ac:dyDescent="0.25">
      <c r="A31" s="6">
        <v>121</v>
      </c>
      <c r="B31" s="7" t="s">
        <v>46</v>
      </c>
      <c r="C31" s="6" t="s">
        <v>47</v>
      </c>
      <c r="D31" s="8">
        <f>Summary!D32</f>
        <v>0</v>
      </c>
      <c r="E31" s="18"/>
      <c r="F31" s="8">
        <f t="shared" si="0"/>
        <v>0</v>
      </c>
      <c r="G31" s="9"/>
    </row>
    <row r="32" spans="1:7" x14ac:dyDescent="0.25">
      <c r="A32" s="51" t="s">
        <v>89</v>
      </c>
      <c r="B32" s="52"/>
      <c r="C32" s="52"/>
      <c r="D32" s="52"/>
      <c r="E32" s="53"/>
      <c r="F32" s="20">
        <v>0</v>
      </c>
      <c r="G32" s="9"/>
    </row>
    <row r="33" spans="2:6" ht="15.75" x14ac:dyDescent="0.25">
      <c r="B33" s="10" t="s">
        <v>51</v>
      </c>
      <c r="D33" s="46">
        <f>IF(SUM(F9:F32)=0,0,(IF(E7="",IF(SUM(F11:F14)&lt;12000,((F9+F10+F15+F16+F17+F18+(SUM(F20:F32))+12000)),SUM(F9:F32)),SUM(F9:F32))))</f>
        <v>0</v>
      </c>
      <c r="E33" s="47"/>
    </row>
    <row r="34" spans="2:6" x14ac:dyDescent="0.25">
      <c r="B34" s="24" t="s">
        <v>96</v>
      </c>
      <c r="F34" s="23"/>
    </row>
    <row r="35" spans="2:6" x14ac:dyDescent="0.25">
      <c r="B35" s="24" t="s">
        <v>95</v>
      </c>
      <c r="F35" s="23"/>
    </row>
  </sheetData>
  <sheetProtection sheet="1" objects="1" scenarios="1"/>
  <mergeCells count="8">
    <mergeCell ref="D33:E33"/>
    <mergeCell ref="E1:F1"/>
    <mergeCell ref="E2:F2"/>
    <mergeCell ref="E3:F3"/>
    <mergeCell ref="A19:F19"/>
    <mergeCell ref="E5:F5"/>
    <mergeCell ref="E6:F6"/>
    <mergeCell ref="A32:E32"/>
  </mergeCells>
  <pageMargins left="0.7" right="0.7" top="0.75" bottom="0.75" header="0.3" footer="0.3"/>
  <pageSetup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6DE1C-033C-4567-A878-967784970A79}">
  <sheetPr>
    <pageSetUpPr fitToPage="1"/>
  </sheetPr>
  <dimension ref="A1:H36"/>
  <sheetViews>
    <sheetView zoomScaleNormal="100" workbookViewId="0">
      <selection activeCell="F32" sqref="F32"/>
    </sheetView>
  </sheetViews>
  <sheetFormatPr defaultColWidth="9.140625" defaultRowHeight="15" x14ac:dyDescent="0.25"/>
  <cols>
    <col min="1" max="1" width="12.28515625" style="1" customWidth="1"/>
    <col min="2" max="2" width="24" style="1" customWidth="1"/>
    <col min="3" max="3" width="9.140625" style="1"/>
    <col min="4" max="4" width="16.42578125" style="1" customWidth="1"/>
    <col min="5" max="5" width="13" style="1" customWidth="1"/>
    <col min="6" max="6" width="19.140625" style="1" customWidth="1"/>
    <col min="7" max="16384" width="9.140625" style="1"/>
  </cols>
  <sheetData>
    <row r="1" spans="1:8" x14ac:dyDescent="0.25">
      <c r="A1" s="1" t="s">
        <v>26</v>
      </c>
      <c r="B1" s="1">
        <f>Summary!B1</f>
        <v>0</v>
      </c>
      <c r="D1" s="1" t="s">
        <v>68</v>
      </c>
      <c r="E1" s="36" t="s">
        <v>70</v>
      </c>
      <c r="F1" s="36"/>
    </row>
    <row r="2" spans="1:8" x14ac:dyDescent="0.25">
      <c r="A2" s="1" t="s">
        <v>27</v>
      </c>
      <c r="B2" s="1">
        <f>Summary!B2</f>
        <v>0</v>
      </c>
      <c r="D2" s="1" t="s">
        <v>69</v>
      </c>
      <c r="E2" s="39">
        <v>44762</v>
      </c>
      <c r="F2" s="39"/>
    </row>
    <row r="3" spans="1:8" x14ac:dyDescent="0.25">
      <c r="A3" s="1" t="s">
        <v>28</v>
      </c>
      <c r="B3" s="1">
        <f>Summary!B3</f>
        <v>0</v>
      </c>
      <c r="D3" s="1" t="s">
        <v>53</v>
      </c>
      <c r="E3" s="48">
        <f>Summary!E5</f>
        <v>0</v>
      </c>
      <c r="F3" s="49"/>
    </row>
    <row r="4" spans="1:8" x14ac:dyDescent="0.25">
      <c r="D4" s="1" t="s">
        <v>56</v>
      </c>
      <c r="E4" s="13">
        <f>Summary!E6</f>
        <v>0</v>
      </c>
      <c r="F4" s="14"/>
    </row>
    <row r="5" spans="1:8" x14ac:dyDescent="0.25">
      <c r="D5" s="1" t="s">
        <v>54</v>
      </c>
      <c r="E5" s="50">
        <f>Summary!E7</f>
        <v>0</v>
      </c>
      <c r="F5" s="50"/>
    </row>
    <row r="6" spans="1:8" x14ac:dyDescent="0.25">
      <c r="A6" s="2" t="s">
        <v>62</v>
      </c>
      <c r="B6" s="2"/>
      <c r="D6" s="1" t="s">
        <v>55</v>
      </c>
      <c r="E6" s="50">
        <f>Summary!E8</f>
        <v>0</v>
      </c>
      <c r="F6" s="50"/>
    </row>
    <row r="7" spans="1:8" x14ac:dyDescent="0.25">
      <c r="B7" s="22"/>
      <c r="C7" s="22"/>
      <c r="D7" s="21" t="s">
        <v>90</v>
      </c>
      <c r="E7" s="18"/>
      <c r="F7" s="16"/>
    </row>
    <row r="8" spans="1:8" ht="60" x14ac:dyDescent="0.25">
      <c r="A8" s="4" t="s">
        <v>13</v>
      </c>
      <c r="B8" s="4" t="s">
        <v>14</v>
      </c>
      <c r="C8" s="4" t="s">
        <v>15</v>
      </c>
      <c r="D8" s="4" t="s">
        <v>16</v>
      </c>
      <c r="E8" s="4" t="s">
        <v>49</v>
      </c>
      <c r="F8" s="4" t="s">
        <v>48</v>
      </c>
      <c r="H8" s="5"/>
    </row>
    <row r="9" spans="1:8" x14ac:dyDescent="0.25">
      <c r="A9" s="6">
        <v>101</v>
      </c>
      <c r="B9" s="7" t="s">
        <v>17</v>
      </c>
      <c r="C9" s="6" t="s">
        <v>1</v>
      </c>
      <c r="D9" s="8">
        <f>Summary!D10</f>
        <v>0</v>
      </c>
      <c r="E9" s="18"/>
      <c r="F9" s="8">
        <f>D9*E9</f>
        <v>0</v>
      </c>
      <c r="G9" s="9"/>
    </row>
    <row r="10" spans="1:8" x14ac:dyDescent="0.25">
      <c r="A10" s="6">
        <v>102</v>
      </c>
      <c r="B10" s="7" t="s">
        <v>0</v>
      </c>
      <c r="C10" s="6" t="s">
        <v>18</v>
      </c>
      <c r="D10" s="8">
        <f>Summary!D11</f>
        <v>0</v>
      </c>
      <c r="E10" s="18"/>
      <c r="F10" s="8">
        <f t="shared" ref="F10:F31" si="0">D10*E10</f>
        <v>0</v>
      </c>
      <c r="G10" s="9"/>
    </row>
    <row r="11" spans="1:8" x14ac:dyDescent="0.25">
      <c r="A11" s="6">
        <v>103</v>
      </c>
      <c r="B11" s="7" t="s">
        <v>19</v>
      </c>
      <c r="C11" s="6" t="s">
        <v>20</v>
      </c>
      <c r="D11" s="8">
        <f>Summary!D12</f>
        <v>0</v>
      </c>
      <c r="E11" s="19"/>
      <c r="F11" s="8">
        <f t="shared" si="0"/>
        <v>0</v>
      </c>
      <c r="G11" s="9"/>
    </row>
    <row r="12" spans="1:8" x14ac:dyDescent="0.25">
      <c r="A12" s="6">
        <v>104</v>
      </c>
      <c r="B12" s="7" t="s">
        <v>21</v>
      </c>
      <c r="C12" s="6" t="s">
        <v>20</v>
      </c>
      <c r="D12" s="8">
        <f>Summary!D13</f>
        <v>0</v>
      </c>
      <c r="E12" s="18"/>
      <c r="F12" s="8">
        <f t="shared" si="0"/>
        <v>0</v>
      </c>
      <c r="G12" s="9"/>
    </row>
    <row r="13" spans="1:8" x14ac:dyDescent="0.25">
      <c r="A13" s="6">
        <v>105</v>
      </c>
      <c r="B13" s="7" t="s">
        <v>22</v>
      </c>
      <c r="C13" s="6" t="s">
        <v>20</v>
      </c>
      <c r="D13" s="8">
        <f>Summary!D14</f>
        <v>0</v>
      </c>
      <c r="E13" s="19"/>
      <c r="F13" s="8">
        <f t="shared" si="0"/>
        <v>0</v>
      </c>
      <c r="G13" s="9"/>
    </row>
    <row r="14" spans="1:8" x14ac:dyDescent="0.25">
      <c r="A14" s="6">
        <v>106</v>
      </c>
      <c r="B14" s="7" t="s">
        <v>23</v>
      </c>
      <c r="C14" s="6" t="s">
        <v>20</v>
      </c>
      <c r="D14" s="8">
        <f>Summary!D15</f>
        <v>0</v>
      </c>
      <c r="E14" s="19"/>
      <c r="F14" s="8">
        <f t="shared" si="0"/>
        <v>0</v>
      </c>
      <c r="G14" s="9"/>
    </row>
    <row r="15" spans="1:8" x14ac:dyDescent="0.25">
      <c r="A15" s="6">
        <v>107</v>
      </c>
      <c r="B15" s="7" t="s">
        <v>50</v>
      </c>
      <c r="C15" s="6" t="s">
        <v>20</v>
      </c>
      <c r="D15" s="8">
        <f>Summary!D16</f>
        <v>0</v>
      </c>
      <c r="E15" s="19"/>
      <c r="F15" s="8">
        <f t="shared" si="0"/>
        <v>0</v>
      </c>
      <c r="G15" s="9"/>
    </row>
    <row r="16" spans="1:8" x14ac:dyDescent="0.25">
      <c r="A16" s="6">
        <v>108</v>
      </c>
      <c r="B16" s="7" t="s">
        <v>24</v>
      </c>
      <c r="C16" s="6" t="s">
        <v>25</v>
      </c>
      <c r="D16" s="8">
        <f>Summary!D17</f>
        <v>0</v>
      </c>
      <c r="E16" s="18"/>
      <c r="F16" s="8">
        <f t="shared" si="0"/>
        <v>0</v>
      </c>
      <c r="G16" s="9"/>
    </row>
    <row r="17" spans="1:7" x14ac:dyDescent="0.25">
      <c r="A17" s="6">
        <v>109</v>
      </c>
      <c r="B17" s="7" t="s">
        <v>52</v>
      </c>
      <c r="C17" s="6" t="s">
        <v>43</v>
      </c>
      <c r="D17" s="8">
        <f>Summary!D18</f>
        <v>0</v>
      </c>
      <c r="E17" s="18"/>
      <c r="F17" s="8">
        <f t="shared" si="0"/>
        <v>0</v>
      </c>
      <c r="G17" s="9"/>
    </row>
    <row r="18" spans="1:7" x14ac:dyDescent="0.25">
      <c r="A18" s="6" t="s">
        <v>65</v>
      </c>
      <c r="B18" s="7" t="s">
        <v>66</v>
      </c>
      <c r="C18" s="6" t="s">
        <v>20</v>
      </c>
      <c r="D18" s="8">
        <f>Summary!D19</f>
        <v>0</v>
      </c>
      <c r="E18" s="18"/>
      <c r="F18" s="8">
        <f t="shared" si="0"/>
        <v>0</v>
      </c>
      <c r="G18" s="9"/>
    </row>
    <row r="19" spans="1:7" x14ac:dyDescent="0.25">
      <c r="A19" s="42" t="s">
        <v>29</v>
      </c>
      <c r="B19" s="43"/>
      <c r="C19" s="43"/>
      <c r="D19" s="43"/>
      <c r="E19" s="43"/>
      <c r="F19" s="44"/>
      <c r="G19" s="9"/>
    </row>
    <row r="20" spans="1:7" x14ac:dyDescent="0.25">
      <c r="A20" s="6">
        <v>110</v>
      </c>
      <c r="B20" s="7" t="s">
        <v>30</v>
      </c>
      <c r="C20" s="6" t="s">
        <v>33</v>
      </c>
      <c r="D20" s="8">
        <f>Summary!D21</f>
        <v>0</v>
      </c>
      <c r="E20" s="19"/>
      <c r="F20" s="8">
        <f t="shared" si="0"/>
        <v>0</v>
      </c>
      <c r="G20" s="9"/>
    </row>
    <row r="21" spans="1:7" x14ac:dyDescent="0.25">
      <c r="A21" s="6">
        <v>111</v>
      </c>
      <c r="B21" s="7" t="s">
        <v>31</v>
      </c>
      <c r="C21" s="6" t="s">
        <v>34</v>
      </c>
      <c r="D21" s="8">
        <f>Summary!D22</f>
        <v>0</v>
      </c>
      <c r="E21" s="19"/>
      <c r="F21" s="8">
        <f t="shared" si="0"/>
        <v>0</v>
      </c>
      <c r="G21" s="9"/>
    </row>
    <row r="22" spans="1:7" x14ac:dyDescent="0.25">
      <c r="A22" s="6">
        <v>112</v>
      </c>
      <c r="B22" s="7" t="s">
        <v>32</v>
      </c>
      <c r="C22" s="6" t="s">
        <v>34</v>
      </c>
      <c r="D22" s="8">
        <f>Summary!D23</f>
        <v>0</v>
      </c>
      <c r="E22" s="19"/>
      <c r="F22" s="8">
        <f t="shared" si="0"/>
        <v>0</v>
      </c>
      <c r="G22" s="9"/>
    </row>
    <row r="23" spans="1:7" x14ac:dyDescent="0.25">
      <c r="A23" s="6">
        <v>113</v>
      </c>
      <c r="B23" s="7" t="s">
        <v>35</v>
      </c>
      <c r="C23" s="6" t="s">
        <v>34</v>
      </c>
      <c r="D23" s="8">
        <f>Summary!D24</f>
        <v>0</v>
      </c>
      <c r="E23" s="19"/>
      <c r="F23" s="8">
        <f t="shared" si="0"/>
        <v>0</v>
      </c>
      <c r="G23" s="9"/>
    </row>
    <row r="24" spans="1:7" x14ac:dyDescent="0.25">
      <c r="A24" s="6">
        <v>114</v>
      </c>
      <c r="B24" s="7" t="s">
        <v>36</v>
      </c>
      <c r="C24" s="6" t="s">
        <v>33</v>
      </c>
      <c r="D24" s="8">
        <f>Summary!D25</f>
        <v>0</v>
      </c>
      <c r="E24" s="19"/>
      <c r="F24" s="8">
        <f t="shared" si="0"/>
        <v>0</v>
      </c>
      <c r="G24" s="9"/>
    </row>
    <row r="25" spans="1:7" x14ac:dyDescent="0.25">
      <c r="A25" s="6">
        <v>115</v>
      </c>
      <c r="B25" s="7" t="s">
        <v>37</v>
      </c>
      <c r="C25" s="6" t="s">
        <v>38</v>
      </c>
      <c r="D25" s="8">
        <f>Summary!D26</f>
        <v>0</v>
      </c>
      <c r="E25" s="19"/>
      <c r="F25" s="8">
        <f t="shared" si="0"/>
        <v>0</v>
      </c>
      <c r="G25" s="9"/>
    </row>
    <row r="26" spans="1:7" x14ac:dyDescent="0.25">
      <c r="A26" s="6">
        <v>116</v>
      </c>
      <c r="B26" s="7" t="s">
        <v>39</v>
      </c>
      <c r="C26" s="6" t="s">
        <v>38</v>
      </c>
      <c r="D26" s="8">
        <f>Summary!D27</f>
        <v>0</v>
      </c>
      <c r="E26" s="19"/>
      <c r="F26" s="8">
        <f t="shared" si="0"/>
        <v>0</v>
      </c>
      <c r="G26" s="9"/>
    </row>
    <row r="27" spans="1:7" x14ac:dyDescent="0.25">
      <c r="A27" s="6">
        <v>117</v>
      </c>
      <c r="B27" s="7" t="s">
        <v>40</v>
      </c>
      <c r="C27" s="6" t="s">
        <v>43</v>
      </c>
      <c r="D27" s="8">
        <f>Summary!D28</f>
        <v>0</v>
      </c>
      <c r="E27" s="19"/>
      <c r="F27" s="8">
        <f t="shared" si="0"/>
        <v>0</v>
      </c>
      <c r="G27" s="9"/>
    </row>
    <row r="28" spans="1:7" x14ac:dyDescent="0.25">
      <c r="A28" s="6">
        <v>118</v>
      </c>
      <c r="B28" s="7" t="s">
        <v>41</v>
      </c>
      <c r="C28" s="6" t="s">
        <v>43</v>
      </c>
      <c r="D28" s="8">
        <f>Summary!D29</f>
        <v>0</v>
      </c>
      <c r="E28" s="19"/>
      <c r="F28" s="8">
        <f t="shared" si="0"/>
        <v>0</v>
      </c>
      <c r="G28" s="9"/>
    </row>
    <row r="29" spans="1:7" x14ac:dyDescent="0.25">
      <c r="A29" s="6">
        <v>119</v>
      </c>
      <c r="B29" s="7" t="s">
        <v>42</v>
      </c>
      <c r="C29" s="6" t="s">
        <v>34</v>
      </c>
      <c r="D29" s="8">
        <f>Summary!D30</f>
        <v>0</v>
      </c>
      <c r="E29" s="19"/>
      <c r="F29" s="8">
        <f t="shared" si="0"/>
        <v>0</v>
      </c>
      <c r="G29" s="9"/>
    </row>
    <row r="30" spans="1:7" x14ac:dyDescent="0.25">
      <c r="A30" s="6">
        <v>120</v>
      </c>
      <c r="B30" s="7" t="s">
        <v>44</v>
      </c>
      <c r="C30" s="6" t="s">
        <v>45</v>
      </c>
      <c r="D30" s="8">
        <f>Summary!D31</f>
        <v>0</v>
      </c>
      <c r="E30" s="19"/>
      <c r="F30" s="8">
        <f t="shared" si="0"/>
        <v>0</v>
      </c>
      <c r="G30" s="9"/>
    </row>
    <row r="31" spans="1:7" x14ac:dyDescent="0.25">
      <c r="A31" s="6">
        <v>121</v>
      </c>
      <c r="B31" s="7" t="s">
        <v>46</v>
      </c>
      <c r="C31" s="6" t="s">
        <v>47</v>
      </c>
      <c r="D31" s="8">
        <f>Summary!D32</f>
        <v>0</v>
      </c>
      <c r="E31" s="18"/>
      <c r="F31" s="8">
        <f t="shared" si="0"/>
        <v>0</v>
      </c>
      <c r="G31" s="9"/>
    </row>
    <row r="32" spans="1:7" x14ac:dyDescent="0.25">
      <c r="A32" s="51" t="s">
        <v>89</v>
      </c>
      <c r="B32" s="52"/>
      <c r="C32" s="52"/>
      <c r="D32" s="52"/>
      <c r="E32" s="53"/>
      <c r="F32" s="35">
        <v>0</v>
      </c>
      <c r="G32" s="9"/>
    </row>
    <row r="33" spans="2:6" ht="15.75" x14ac:dyDescent="0.25">
      <c r="B33" s="10" t="s">
        <v>51</v>
      </c>
      <c r="D33" s="46">
        <f>IF(SUM(F9:F32)=0,0,(IF(E7="",IF(SUM(F11:F14)&lt;12000,((F9+F10+F15+F16+F17+F18+(SUM(F20:F32))+12000)),SUM(F9:F32)),SUM(F9:F32))))</f>
        <v>0</v>
      </c>
      <c r="E33" s="47"/>
    </row>
    <row r="34" spans="2:6" x14ac:dyDescent="0.25">
      <c r="B34" s="24" t="s">
        <v>94</v>
      </c>
      <c r="F34" s="23"/>
    </row>
    <row r="35" spans="2:6" x14ac:dyDescent="0.25">
      <c r="B35" s="24" t="s">
        <v>95</v>
      </c>
      <c r="F35" s="23"/>
    </row>
    <row r="36" spans="2:6" x14ac:dyDescent="0.25">
      <c r="F36" s="9"/>
    </row>
  </sheetData>
  <sheetProtection sheet="1" objects="1" scenarios="1"/>
  <mergeCells count="8">
    <mergeCell ref="A19:F19"/>
    <mergeCell ref="D33:E33"/>
    <mergeCell ref="E1:F1"/>
    <mergeCell ref="E2:F2"/>
    <mergeCell ref="E3:F3"/>
    <mergeCell ref="E5:F5"/>
    <mergeCell ref="E6:F6"/>
    <mergeCell ref="A32:E32"/>
  </mergeCells>
  <pageMargins left="0.7" right="0.7" top="0.75" bottom="0.75" header="0.3" footer="0.3"/>
  <pageSetup scale="9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32E26-5A7E-4213-B039-DABD0246712D}">
  <sheetPr>
    <pageSetUpPr fitToPage="1"/>
  </sheetPr>
  <dimension ref="A1:H35"/>
  <sheetViews>
    <sheetView zoomScaleNormal="100" workbookViewId="0">
      <selection activeCell="F32" sqref="F32"/>
    </sheetView>
  </sheetViews>
  <sheetFormatPr defaultColWidth="9.140625" defaultRowHeight="15" x14ac:dyDescent="0.25"/>
  <cols>
    <col min="1" max="1" width="12.28515625" style="1" customWidth="1"/>
    <col min="2" max="2" width="24" style="1" customWidth="1"/>
    <col min="3" max="3" width="9.140625" style="1"/>
    <col min="4" max="4" width="16.42578125" style="1" customWidth="1"/>
    <col min="5" max="5" width="13" style="1" customWidth="1"/>
    <col min="6" max="6" width="19.140625" style="1" customWidth="1"/>
    <col min="7" max="16384" width="9.140625" style="1"/>
  </cols>
  <sheetData>
    <row r="1" spans="1:8" x14ac:dyDescent="0.25">
      <c r="A1" s="1" t="s">
        <v>26</v>
      </c>
      <c r="B1" s="1">
        <f>Summary!B1</f>
        <v>0</v>
      </c>
      <c r="D1" s="1" t="s">
        <v>68</v>
      </c>
      <c r="E1" s="36" t="s">
        <v>71</v>
      </c>
      <c r="F1" s="36"/>
    </row>
    <row r="2" spans="1:8" x14ac:dyDescent="0.25">
      <c r="A2" s="1" t="s">
        <v>27</v>
      </c>
      <c r="B2" s="1">
        <f>Summary!B2</f>
        <v>0</v>
      </c>
      <c r="D2" s="1" t="s">
        <v>69</v>
      </c>
      <c r="E2" s="39">
        <v>44763</v>
      </c>
      <c r="F2" s="39"/>
    </row>
    <row r="3" spans="1:8" x14ac:dyDescent="0.25">
      <c r="A3" s="1" t="s">
        <v>28</v>
      </c>
      <c r="B3" s="1">
        <f>Summary!B3</f>
        <v>0</v>
      </c>
      <c r="D3" s="1" t="s">
        <v>53</v>
      </c>
      <c r="E3" s="48">
        <f>Summary!E5</f>
        <v>0</v>
      </c>
      <c r="F3" s="49"/>
    </row>
    <row r="4" spans="1:8" x14ac:dyDescent="0.25">
      <c r="D4" s="1" t="s">
        <v>56</v>
      </c>
      <c r="E4" s="13">
        <f>Summary!E6</f>
        <v>0</v>
      </c>
      <c r="F4" s="14"/>
    </row>
    <row r="5" spans="1:8" x14ac:dyDescent="0.25">
      <c r="D5" s="1" t="s">
        <v>54</v>
      </c>
      <c r="E5" s="50">
        <f>Summary!E7</f>
        <v>0</v>
      </c>
      <c r="F5" s="50"/>
    </row>
    <row r="6" spans="1:8" x14ac:dyDescent="0.25">
      <c r="A6" s="2" t="s">
        <v>62</v>
      </c>
      <c r="B6" s="2"/>
      <c r="D6" s="1" t="s">
        <v>55</v>
      </c>
      <c r="E6" s="50">
        <f>Summary!E8</f>
        <v>0</v>
      </c>
      <c r="F6" s="50"/>
    </row>
    <row r="7" spans="1:8" x14ac:dyDescent="0.25">
      <c r="B7" s="22"/>
      <c r="C7" s="22"/>
      <c r="D7" s="21" t="s">
        <v>90</v>
      </c>
      <c r="E7" s="18"/>
      <c r="F7" s="16"/>
    </row>
    <row r="8" spans="1:8" ht="60" x14ac:dyDescent="0.25">
      <c r="A8" s="4" t="s">
        <v>13</v>
      </c>
      <c r="B8" s="4" t="s">
        <v>14</v>
      </c>
      <c r="C8" s="4" t="s">
        <v>15</v>
      </c>
      <c r="D8" s="4" t="s">
        <v>16</v>
      </c>
      <c r="E8" s="4" t="s">
        <v>49</v>
      </c>
      <c r="F8" s="4" t="s">
        <v>48</v>
      </c>
      <c r="H8" s="5"/>
    </row>
    <row r="9" spans="1:8" x14ac:dyDescent="0.25">
      <c r="A9" s="6">
        <v>101</v>
      </c>
      <c r="B9" s="7" t="s">
        <v>17</v>
      </c>
      <c r="C9" s="6" t="s">
        <v>1</v>
      </c>
      <c r="D9" s="8">
        <f>Summary!D10</f>
        <v>0</v>
      </c>
      <c r="E9" s="18"/>
      <c r="F9" s="8">
        <f>D9*E9</f>
        <v>0</v>
      </c>
      <c r="G9" s="9"/>
    </row>
    <row r="10" spans="1:8" x14ac:dyDescent="0.25">
      <c r="A10" s="6">
        <v>102</v>
      </c>
      <c r="B10" s="7" t="s">
        <v>0</v>
      </c>
      <c r="C10" s="6" t="s">
        <v>18</v>
      </c>
      <c r="D10" s="8">
        <f>Summary!D11</f>
        <v>0</v>
      </c>
      <c r="E10" s="18"/>
      <c r="F10" s="8">
        <f t="shared" ref="F10:F31" si="0">D10*E10</f>
        <v>0</v>
      </c>
      <c r="G10" s="9"/>
    </row>
    <row r="11" spans="1:8" x14ac:dyDescent="0.25">
      <c r="A11" s="6">
        <v>103</v>
      </c>
      <c r="B11" s="7" t="s">
        <v>19</v>
      </c>
      <c r="C11" s="6" t="s">
        <v>20</v>
      </c>
      <c r="D11" s="8">
        <f>Summary!D12</f>
        <v>0</v>
      </c>
      <c r="E11" s="19"/>
      <c r="F11" s="8">
        <f t="shared" si="0"/>
        <v>0</v>
      </c>
      <c r="G11" s="9"/>
    </row>
    <row r="12" spans="1:8" x14ac:dyDescent="0.25">
      <c r="A12" s="6">
        <v>104</v>
      </c>
      <c r="B12" s="7" t="s">
        <v>21</v>
      </c>
      <c r="C12" s="6" t="s">
        <v>20</v>
      </c>
      <c r="D12" s="8">
        <f>Summary!D13</f>
        <v>0</v>
      </c>
      <c r="E12" s="18"/>
      <c r="F12" s="8">
        <f t="shared" si="0"/>
        <v>0</v>
      </c>
      <c r="G12" s="9"/>
    </row>
    <row r="13" spans="1:8" x14ac:dyDescent="0.25">
      <c r="A13" s="6">
        <v>105</v>
      </c>
      <c r="B13" s="7" t="s">
        <v>22</v>
      </c>
      <c r="C13" s="6" t="s">
        <v>20</v>
      </c>
      <c r="D13" s="8">
        <f>Summary!D14</f>
        <v>0</v>
      </c>
      <c r="E13" s="19"/>
      <c r="F13" s="8">
        <f t="shared" si="0"/>
        <v>0</v>
      </c>
      <c r="G13" s="9"/>
    </row>
    <row r="14" spans="1:8" x14ac:dyDescent="0.25">
      <c r="A14" s="6">
        <v>106</v>
      </c>
      <c r="B14" s="7" t="s">
        <v>23</v>
      </c>
      <c r="C14" s="6" t="s">
        <v>20</v>
      </c>
      <c r="D14" s="8">
        <f>Summary!D15</f>
        <v>0</v>
      </c>
      <c r="E14" s="19"/>
      <c r="F14" s="8">
        <f t="shared" si="0"/>
        <v>0</v>
      </c>
      <c r="G14" s="9"/>
    </row>
    <row r="15" spans="1:8" x14ac:dyDescent="0.25">
      <c r="A15" s="6">
        <v>107</v>
      </c>
      <c r="B15" s="7" t="s">
        <v>50</v>
      </c>
      <c r="C15" s="6" t="s">
        <v>20</v>
      </c>
      <c r="D15" s="8">
        <f>Summary!D16</f>
        <v>0</v>
      </c>
      <c r="E15" s="19"/>
      <c r="F15" s="8">
        <f t="shared" si="0"/>
        <v>0</v>
      </c>
      <c r="G15" s="9"/>
    </row>
    <row r="16" spans="1:8" x14ac:dyDescent="0.25">
      <c r="A16" s="6">
        <v>108</v>
      </c>
      <c r="B16" s="7" t="s">
        <v>24</v>
      </c>
      <c r="C16" s="6" t="s">
        <v>25</v>
      </c>
      <c r="D16" s="8">
        <f>Summary!D17</f>
        <v>0</v>
      </c>
      <c r="E16" s="18"/>
      <c r="F16" s="8">
        <f t="shared" si="0"/>
        <v>0</v>
      </c>
      <c r="G16" s="9"/>
    </row>
    <row r="17" spans="1:7" x14ac:dyDescent="0.25">
      <c r="A17" s="6">
        <v>109</v>
      </c>
      <c r="B17" s="7" t="s">
        <v>52</v>
      </c>
      <c r="C17" s="6" t="s">
        <v>43</v>
      </c>
      <c r="D17" s="8">
        <f>Summary!D18</f>
        <v>0</v>
      </c>
      <c r="E17" s="18"/>
      <c r="F17" s="8">
        <f t="shared" si="0"/>
        <v>0</v>
      </c>
      <c r="G17" s="9"/>
    </row>
    <row r="18" spans="1:7" x14ac:dyDescent="0.25">
      <c r="A18" s="6" t="s">
        <v>65</v>
      </c>
      <c r="B18" s="7" t="s">
        <v>66</v>
      </c>
      <c r="C18" s="6" t="s">
        <v>20</v>
      </c>
      <c r="D18" s="8">
        <f>Summary!D19</f>
        <v>0</v>
      </c>
      <c r="E18" s="18"/>
      <c r="F18" s="8">
        <f t="shared" si="0"/>
        <v>0</v>
      </c>
      <c r="G18" s="9"/>
    </row>
    <row r="19" spans="1:7" x14ac:dyDescent="0.25">
      <c r="A19" s="42" t="s">
        <v>29</v>
      </c>
      <c r="B19" s="43"/>
      <c r="C19" s="43"/>
      <c r="D19" s="43"/>
      <c r="E19" s="43"/>
      <c r="F19" s="44"/>
      <c r="G19" s="9"/>
    </row>
    <row r="20" spans="1:7" x14ac:dyDescent="0.25">
      <c r="A20" s="6">
        <v>110</v>
      </c>
      <c r="B20" s="7" t="s">
        <v>30</v>
      </c>
      <c r="C20" s="6" t="s">
        <v>33</v>
      </c>
      <c r="D20" s="8">
        <f>Summary!D21</f>
        <v>0</v>
      </c>
      <c r="E20" s="19"/>
      <c r="F20" s="8">
        <f t="shared" si="0"/>
        <v>0</v>
      </c>
      <c r="G20" s="9"/>
    </row>
    <row r="21" spans="1:7" x14ac:dyDescent="0.25">
      <c r="A21" s="6">
        <v>111</v>
      </c>
      <c r="B21" s="7" t="s">
        <v>31</v>
      </c>
      <c r="C21" s="6" t="s">
        <v>34</v>
      </c>
      <c r="D21" s="8">
        <f>Summary!D22</f>
        <v>0</v>
      </c>
      <c r="E21" s="19"/>
      <c r="F21" s="8">
        <f t="shared" si="0"/>
        <v>0</v>
      </c>
      <c r="G21" s="9"/>
    </row>
    <row r="22" spans="1:7" x14ac:dyDescent="0.25">
      <c r="A22" s="6">
        <v>112</v>
      </c>
      <c r="B22" s="7" t="s">
        <v>32</v>
      </c>
      <c r="C22" s="6" t="s">
        <v>34</v>
      </c>
      <c r="D22" s="8">
        <f>Summary!D23</f>
        <v>0</v>
      </c>
      <c r="E22" s="19"/>
      <c r="F22" s="8">
        <f t="shared" si="0"/>
        <v>0</v>
      </c>
      <c r="G22" s="9"/>
    </row>
    <row r="23" spans="1:7" x14ac:dyDescent="0.25">
      <c r="A23" s="6">
        <v>113</v>
      </c>
      <c r="B23" s="7" t="s">
        <v>35</v>
      </c>
      <c r="C23" s="6" t="s">
        <v>34</v>
      </c>
      <c r="D23" s="8">
        <f>Summary!D24</f>
        <v>0</v>
      </c>
      <c r="E23" s="19"/>
      <c r="F23" s="8">
        <f t="shared" si="0"/>
        <v>0</v>
      </c>
      <c r="G23" s="9"/>
    </row>
    <row r="24" spans="1:7" x14ac:dyDescent="0.25">
      <c r="A24" s="6">
        <v>114</v>
      </c>
      <c r="B24" s="7" t="s">
        <v>36</v>
      </c>
      <c r="C24" s="6" t="s">
        <v>33</v>
      </c>
      <c r="D24" s="8">
        <f>Summary!D25</f>
        <v>0</v>
      </c>
      <c r="E24" s="19"/>
      <c r="F24" s="8">
        <f t="shared" si="0"/>
        <v>0</v>
      </c>
      <c r="G24" s="9"/>
    </row>
    <row r="25" spans="1:7" x14ac:dyDescent="0.25">
      <c r="A25" s="6">
        <v>115</v>
      </c>
      <c r="B25" s="7" t="s">
        <v>37</v>
      </c>
      <c r="C25" s="6" t="s">
        <v>38</v>
      </c>
      <c r="D25" s="8">
        <f>Summary!D26</f>
        <v>0</v>
      </c>
      <c r="E25" s="19"/>
      <c r="F25" s="8">
        <f t="shared" si="0"/>
        <v>0</v>
      </c>
      <c r="G25" s="9"/>
    </row>
    <row r="26" spans="1:7" x14ac:dyDescent="0.25">
      <c r="A26" s="6">
        <v>116</v>
      </c>
      <c r="B26" s="7" t="s">
        <v>39</v>
      </c>
      <c r="C26" s="6" t="s">
        <v>38</v>
      </c>
      <c r="D26" s="8">
        <f>Summary!D27</f>
        <v>0</v>
      </c>
      <c r="E26" s="19"/>
      <c r="F26" s="8">
        <f t="shared" si="0"/>
        <v>0</v>
      </c>
      <c r="G26" s="9"/>
    </row>
    <row r="27" spans="1:7" x14ac:dyDescent="0.25">
      <c r="A27" s="6">
        <v>117</v>
      </c>
      <c r="B27" s="7" t="s">
        <v>40</v>
      </c>
      <c r="C27" s="6" t="s">
        <v>43</v>
      </c>
      <c r="D27" s="8">
        <f>Summary!D28</f>
        <v>0</v>
      </c>
      <c r="E27" s="19"/>
      <c r="F27" s="8">
        <f t="shared" si="0"/>
        <v>0</v>
      </c>
      <c r="G27" s="9"/>
    </row>
    <row r="28" spans="1:7" x14ac:dyDescent="0.25">
      <c r="A28" s="6">
        <v>118</v>
      </c>
      <c r="B28" s="7" t="s">
        <v>41</v>
      </c>
      <c r="C28" s="6" t="s">
        <v>43</v>
      </c>
      <c r="D28" s="8">
        <f>Summary!D29</f>
        <v>0</v>
      </c>
      <c r="E28" s="19"/>
      <c r="F28" s="8">
        <f t="shared" si="0"/>
        <v>0</v>
      </c>
      <c r="G28" s="9"/>
    </row>
    <row r="29" spans="1:7" x14ac:dyDescent="0.25">
      <c r="A29" s="6">
        <v>119</v>
      </c>
      <c r="B29" s="7" t="s">
        <v>42</v>
      </c>
      <c r="C29" s="6" t="s">
        <v>34</v>
      </c>
      <c r="D29" s="8">
        <f>Summary!D30</f>
        <v>0</v>
      </c>
      <c r="E29" s="19"/>
      <c r="F29" s="8">
        <f t="shared" si="0"/>
        <v>0</v>
      </c>
      <c r="G29" s="9"/>
    </row>
    <row r="30" spans="1:7" x14ac:dyDescent="0.25">
      <c r="A30" s="6">
        <v>120</v>
      </c>
      <c r="B30" s="7" t="s">
        <v>44</v>
      </c>
      <c r="C30" s="6" t="s">
        <v>45</v>
      </c>
      <c r="D30" s="8">
        <f>Summary!D31</f>
        <v>0</v>
      </c>
      <c r="E30" s="19"/>
      <c r="F30" s="8">
        <f t="shared" si="0"/>
        <v>0</v>
      </c>
      <c r="G30" s="9"/>
    </row>
    <row r="31" spans="1:7" x14ac:dyDescent="0.25">
      <c r="A31" s="6">
        <v>121</v>
      </c>
      <c r="B31" s="7" t="s">
        <v>46</v>
      </c>
      <c r="C31" s="6" t="s">
        <v>47</v>
      </c>
      <c r="D31" s="8">
        <f>Summary!D32</f>
        <v>0</v>
      </c>
      <c r="E31" s="18"/>
      <c r="F31" s="8">
        <f t="shared" si="0"/>
        <v>0</v>
      </c>
      <c r="G31" s="9"/>
    </row>
    <row r="32" spans="1:7" x14ac:dyDescent="0.25">
      <c r="A32" s="51" t="s">
        <v>89</v>
      </c>
      <c r="B32" s="52"/>
      <c r="C32" s="52"/>
      <c r="D32" s="52"/>
      <c r="E32" s="53"/>
      <c r="F32" s="35">
        <v>0</v>
      </c>
      <c r="G32" s="9"/>
    </row>
    <row r="33" spans="2:6" ht="15.75" x14ac:dyDescent="0.25">
      <c r="B33" s="10" t="s">
        <v>51</v>
      </c>
      <c r="D33" s="46">
        <f>IF(SUM(F9:F32)=0,0,(IF(E7="",IF(SUM(F11:F14)&lt;12000,((F9+F10+F15+F16+F17+F18+(SUM(F20:F32))+12000)),SUM(F9:F32)),SUM(F9:F32))))</f>
        <v>0</v>
      </c>
      <c r="E33" s="47"/>
    </row>
    <row r="34" spans="2:6" x14ac:dyDescent="0.25">
      <c r="B34" s="24" t="s">
        <v>94</v>
      </c>
      <c r="F34" s="23"/>
    </row>
    <row r="35" spans="2:6" x14ac:dyDescent="0.25">
      <c r="B35" s="24" t="s">
        <v>95</v>
      </c>
      <c r="F35" s="23"/>
    </row>
  </sheetData>
  <sheetProtection sheet="1" objects="1" scenarios="1"/>
  <mergeCells count="8">
    <mergeCell ref="A19:F19"/>
    <mergeCell ref="D33:E33"/>
    <mergeCell ref="E1:F1"/>
    <mergeCell ref="E2:F2"/>
    <mergeCell ref="E3:F3"/>
    <mergeCell ref="E5:F5"/>
    <mergeCell ref="E6:F6"/>
    <mergeCell ref="A32:E32"/>
  </mergeCells>
  <pageMargins left="0.7" right="0.7" top="0.75" bottom="0.75" header="0.3" footer="0.3"/>
  <pageSetup scale="9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15323-D786-49D5-8296-6995FA459747}">
  <sheetPr>
    <pageSetUpPr fitToPage="1"/>
  </sheetPr>
  <dimension ref="A1:H35"/>
  <sheetViews>
    <sheetView zoomScaleNormal="100" workbookViewId="0">
      <selection activeCell="F32" sqref="F32"/>
    </sheetView>
  </sheetViews>
  <sheetFormatPr defaultColWidth="9.140625" defaultRowHeight="15" x14ac:dyDescent="0.25"/>
  <cols>
    <col min="1" max="1" width="12.28515625" style="1" customWidth="1"/>
    <col min="2" max="2" width="24" style="1" customWidth="1"/>
    <col min="3" max="3" width="9.140625" style="1"/>
    <col min="4" max="4" width="16.42578125" style="1" customWidth="1"/>
    <col min="5" max="5" width="13" style="1" customWidth="1"/>
    <col min="6" max="6" width="19.140625" style="1" customWidth="1"/>
    <col min="7" max="16384" width="9.140625" style="1"/>
  </cols>
  <sheetData>
    <row r="1" spans="1:8" x14ac:dyDescent="0.25">
      <c r="A1" s="1" t="s">
        <v>26</v>
      </c>
      <c r="B1" s="1">
        <f>Summary!B1</f>
        <v>0</v>
      </c>
      <c r="D1" s="1" t="s">
        <v>68</v>
      </c>
      <c r="E1" s="36" t="s">
        <v>72</v>
      </c>
      <c r="F1" s="36"/>
    </row>
    <row r="2" spans="1:8" x14ac:dyDescent="0.25">
      <c r="A2" s="1" t="s">
        <v>27</v>
      </c>
      <c r="B2" s="1">
        <f>Summary!B2</f>
        <v>0</v>
      </c>
      <c r="D2" s="1" t="s">
        <v>69</v>
      </c>
      <c r="E2" s="39">
        <v>44764</v>
      </c>
      <c r="F2" s="39"/>
    </row>
    <row r="3" spans="1:8" x14ac:dyDescent="0.25">
      <c r="A3" s="1" t="s">
        <v>28</v>
      </c>
      <c r="B3" s="1">
        <f>Summary!B3</f>
        <v>0</v>
      </c>
      <c r="D3" s="1" t="s">
        <v>53</v>
      </c>
      <c r="E3" s="48">
        <f>Summary!E5</f>
        <v>0</v>
      </c>
      <c r="F3" s="49"/>
    </row>
    <row r="4" spans="1:8" x14ac:dyDescent="0.25">
      <c r="D4" s="1" t="s">
        <v>56</v>
      </c>
      <c r="E4" s="13">
        <f>Summary!E6</f>
        <v>0</v>
      </c>
      <c r="F4" s="14"/>
    </row>
    <row r="5" spans="1:8" x14ac:dyDescent="0.25">
      <c r="D5" s="1" t="s">
        <v>54</v>
      </c>
      <c r="E5" s="50">
        <f>Summary!E7</f>
        <v>0</v>
      </c>
      <c r="F5" s="50"/>
    </row>
    <row r="6" spans="1:8" x14ac:dyDescent="0.25">
      <c r="A6" s="2" t="s">
        <v>62</v>
      </c>
      <c r="B6" s="2"/>
      <c r="D6" s="1" t="s">
        <v>55</v>
      </c>
      <c r="E6" s="50">
        <f>Summary!E8</f>
        <v>0</v>
      </c>
      <c r="F6" s="50"/>
    </row>
    <row r="7" spans="1:8" x14ac:dyDescent="0.25">
      <c r="B7" s="22"/>
      <c r="C7" s="22"/>
      <c r="D7" s="21" t="s">
        <v>90</v>
      </c>
      <c r="E7" s="18"/>
      <c r="F7" s="16"/>
    </row>
    <row r="8" spans="1:8" ht="60" x14ac:dyDescent="0.25">
      <c r="A8" s="4" t="s">
        <v>13</v>
      </c>
      <c r="B8" s="4" t="s">
        <v>14</v>
      </c>
      <c r="C8" s="4" t="s">
        <v>15</v>
      </c>
      <c r="D8" s="4" t="s">
        <v>16</v>
      </c>
      <c r="E8" s="4" t="s">
        <v>49</v>
      </c>
      <c r="F8" s="4" t="s">
        <v>48</v>
      </c>
      <c r="H8" s="5"/>
    </row>
    <row r="9" spans="1:8" x14ac:dyDescent="0.25">
      <c r="A9" s="6">
        <v>101</v>
      </c>
      <c r="B9" s="7" t="s">
        <v>17</v>
      </c>
      <c r="C9" s="6" t="s">
        <v>1</v>
      </c>
      <c r="D9" s="8">
        <f>Summary!D10</f>
        <v>0</v>
      </c>
      <c r="E9" s="18"/>
      <c r="F9" s="8">
        <f>D9*E9</f>
        <v>0</v>
      </c>
      <c r="G9" s="9"/>
    </row>
    <row r="10" spans="1:8" x14ac:dyDescent="0.25">
      <c r="A10" s="6">
        <v>102</v>
      </c>
      <c r="B10" s="7" t="s">
        <v>0</v>
      </c>
      <c r="C10" s="6" t="s">
        <v>18</v>
      </c>
      <c r="D10" s="8">
        <f>Summary!D11</f>
        <v>0</v>
      </c>
      <c r="E10" s="18"/>
      <c r="F10" s="8">
        <f t="shared" ref="F10:F31" si="0">D10*E10</f>
        <v>0</v>
      </c>
      <c r="G10" s="9"/>
    </row>
    <row r="11" spans="1:8" x14ac:dyDescent="0.25">
      <c r="A11" s="6">
        <v>103</v>
      </c>
      <c r="B11" s="7" t="s">
        <v>19</v>
      </c>
      <c r="C11" s="6" t="s">
        <v>20</v>
      </c>
      <c r="D11" s="8">
        <f>Summary!D12</f>
        <v>0</v>
      </c>
      <c r="E11" s="19"/>
      <c r="F11" s="8">
        <f t="shared" si="0"/>
        <v>0</v>
      </c>
      <c r="G11" s="9"/>
    </row>
    <row r="12" spans="1:8" x14ac:dyDescent="0.25">
      <c r="A12" s="6">
        <v>104</v>
      </c>
      <c r="B12" s="7" t="s">
        <v>21</v>
      </c>
      <c r="C12" s="6" t="s">
        <v>20</v>
      </c>
      <c r="D12" s="8">
        <f>Summary!D13</f>
        <v>0</v>
      </c>
      <c r="E12" s="18"/>
      <c r="F12" s="8">
        <f t="shared" si="0"/>
        <v>0</v>
      </c>
      <c r="G12" s="9"/>
    </row>
    <row r="13" spans="1:8" x14ac:dyDescent="0.25">
      <c r="A13" s="6">
        <v>105</v>
      </c>
      <c r="B13" s="7" t="s">
        <v>22</v>
      </c>
      <c r="C13" s="6" t="s">
        <v>20</v>
      </c>
      <c r="D13" s="8">
        <f>Summary!D14</f>
        <v>0</v>
      </c>
      <c r="E13" s="19"/>
      <c r="F13" s="8">
        <f t="shared" si="0"/>
        <v>0</v>
      </c>
      <c r="G13" s="9"/>
    </row>
    <row r="14" spans="1:8" x14ac:dyDescent="0.25">
      <c r="A14" s="6">
        <v>106</v>
      </c>
      <c r="B14" s="7" t="s">
        <v>23</v>
      </c>
      <c r="C14" s="6" t="s">
        <v>20</v>
      </c>
      <c r="D14" s="8">
        <f>Summary!D15</f>
        <v>0</v>
      </c>
      <c r="E14" s="19"/>
      <c r="F14" s="8">
        <f t="shared" si="0"/>
        <v>0</v>
      </c>
      <c r="G14" s="9"/>
    </row>
    <row r="15" spans="1:8" x14ac:dyDescent="0.25">
      <c r="A15" s="6">
        <v>107</v>
      </c>
      <c r="B15" s="7" t="s">
        <v>50</v>
      </c>
      <c r="C15" s="6" t="s">
        <v>20</v>
      </c>
      <c r="D15" s="8">
        <f>Summary!D16</f>
        <v>0</v>
      </c>
      <c r="E15" s="19"/>
      <c r="F15" s="8">
        <f t="shared" si="0"/>
        <v>0</v>
      </c>
      <c r="G15" s="9"/>
    </row>
    <row r="16" spans="1:8" x14ac:dyDescent="0.25">
      <c r="A16" s="6">
        <v>108</v>
      </c>
      <c r="B16" s="7" t="s">
        <v>24</v>
      </c>
      <c r="C16" s="6" t="s">
        <v>25</v>
      </c>
      <c r="D16" s="8">
        <f>Summary!D17</f>
        <v>0</v>
      </c>
      <c r="E16" s="18"/>
      <c r="F16" s="8">
        <f t="shared" si="0"/>
        <v>0</v>
      </c>
      <c r="G16" s="9"/>
    </row>
    <row r="17" spans="1:7" x14ac:dyDescent="0.25">
      <c r="A17" s="6">
        <v>109</v>
      </c>
      <c r="B17" s="7" t="s">
        <v>52</v>
      </c>
      <c r="C17" s="6" t="s">
        <v>43</v>
      </c>
      <c r="D17" s="8">
        <f>Summary!D18</f>
        <v>0</v>
      </c>
      <c r="E17" s="18"/>
      <c r="F17" s="8">
        <f t="shared" si="0"/>
        <v>0</v>
      </c>
      <c r="G17" s="9"/>
    </row>
    <row r="18" spans="1:7" x14ac:dyDescent="0.25">
      <c r="A18" s="6" t="s">
        <v>65</v>
      </c>
      <c r="B18" s="7" t="s">
        <v>66</v>
      </c>
      <c r="C18" s="6" t="s">
        <v>20</v>
      </c>
      <c r="D18" s="8">
        <f>Summary!D19</f>
        <v>0</v>
      </c>
      <c r="E18" s="18"/>
      <c r="F18" s="8">
        <f t="shared" si="0"/>
        <v>0</v>
      </c>
      <c r="G18" s="9"/>
    </row>
    <row r="19" spans="1:7" x14ac:dyDescent="0.25">
      <c r="A19" s="42"/>
      <c r="B19" s="43"/>
      <c r="C19" s="43"/>
      <c r="D19" s="43"/>
      <c r="E19" s="43"/>
      <c r="F19" s="44"/>
      <c r="G19" s="9"/>
    </row>
    <row r="20" spans="1:7" x14ac:dyDescent="0.25">
      <c r="A20" s="6">
        <v>110</v>
      </c>
      <c r="B20" s="7" t="s">
        <v>30</v>
      </c>
      <c r="C20" s="6" t="s">
        <v>33</v>
      </c>
      <c r="D20" s="8">
        <f>Summary!D21</f>
        <v>0</v>
      </c>
      <c r="E20" s="19"/>
      <c r="F20" s="8">
        <f t="shared" si="0"/>
        <v>0</v>
      </c>
      <c r="G20" s="9"/>
    </row>
    <row r="21" spans="1:7" x14ac:dyDescent="0.25">
      <c r="A21" s="6">
        <v>111</v>
      </c>
      <c r="B21" s="7" t="s">
        <v>31</v>
      </c>
      <c r="C21" s="6" t="s">
        <v>34</v>
      </c>
      <c r="D21" s="8">
        <f>Summary!D22</f>
        <v>0</v>
      </c>
      <c r="E21" s="19"/>
      <c r="F21" s="8">
        <f t="shared" si="0"/>
        <v>0</v>
      </c>
      <c r="G21" s="9"/>
    </row>
    <row r="22" spans="1:7" x14ac:dyDescent="0.25">
      <c r="A22" s="6">
        <v>112</v>
      </c>
      <c r="B22" s="7" t="s">
        <v>32</v>
      </c>
      <c r="C22" s="6" t="s">
        <v>34</v>
      </c>
      <c r="D22" s="8">
        <f>Summary!D23</f>
        <v>0</v>
      </c>
      <c r="E22" s="19"/>
      <c r="F22" s="8">
        <f t="shared" si="0"/>
        <v>0</v>
      </c>
      <c r="G22" s="9"/>
    </row>
    <row r="23" spans="1:7" x14ac:dyDescent="0.25">
      <c r="A23" s="6">
        <v>113</v>
      </c>
      <c r="B23" s="7" t="s">
        <v>35</v>
      </c>
      <c r="C23" s="6" t="s">
        <v>34</v>
      </c>
      <c r="D23" s="8">
        <f>Summary!D24</f>
        <v>0</v>
      </c>
      <c r="E23" s="19"/>
      <c r="F23" s="8">
        <f t="shared" si="0"/>
        <v>0</v>
      </c>
      <c r="G23" s="9"/>
    </row>
    <row r="24" spans="1:7" x14ac:dyDescent="0.25">
      <c r="A24" s="6">
        <v>114</v>
      </c>
      <c r="B24" s="7" t="s">
        <v>36</v>
      </c>
      <c r="C24" s="6" t="s">
        <v>33</v>
      </c>
      <c r="D24" s="8">
        <f>Summary!D25</f>
        <v>0</v>
      </c>
      <c r="E24" s="19"/>
      <c r="F24" s="8">
        <f t="shared" si="0"/>
        <v>0</v>
      </c>
      <c r="G24" s="9"/>
    </row>
    <row r="25" spans="1:7" x14ac:dyDescent="0.25">
      <c r="A25" s="6">
        <v>115</v>
      </c>
      <c r="B25" s="7" t="s">
        <v>37</v>
      </c>
      <c r="C25" s="6" t="s">
        <v>38</v>
      </c>
      <c r="D25" s="8">
        <f>Summary!D26</f>
        <v>0</v>
      </c>
      <c r="E25" s="19"/>
      <c r="F25" s="8">
        <f t="shared" si="0"/>
        <v>0</v>
      </c>
      <c r="G25" s="9"/>
    </row>
    <row r="26" spans="1:7" x14ac:dyDescent="0.25">
      <c r="A26" s="6">
        <v>116</v>
      </c>
      <c r="B26" s="7" t="s">
        <v>39</v>
      </c>
      <c r="C26" s="6" t="s">
        <v>38</v>
      </c>
      <c r="D26" s="8">
        <f>Summary!D27</f>
        <v>0</v>
      </c>
      <c r="E26" s="19"/>
      <c r="F26" s="8">
        <f t="shared" si="0"/>
        <v>0</v>
      </c>
      <c r="G26" s="9"/>
    </row>
    <row r="27" spans="1:7" x14ac:dyDescent="0.25">
      <c r="A27" s="6">
        <v>117</v>
      </c>
      <c r="B27" s="7" t="s">
        <v>40</v>
      </c>
      <c r="C27" s="6" t="s">
        <v>43</v>
      </c>
      <c r="D27" s="8">
        <f>Summary!D28</f>
        <v>0</v>
      </c>
      <c r="E27" s="19"/>
      <c r="F27" s="8">
        <f t="shared" si="0"/>
        <v>0</v>
      </c>
      <c r="G27" s="9"/>
    </row>
    <row r="28" spans="1:7" x14ac:dyDescent="0.25">
      <c r="A28" s="6">
        <v>118</v>
      </c>
      <c r="B28" s="7" t="s">
        <v>41</v>
      </c>
      <c r="C28" s="6" t="s">
        <v>43</v>
      </c>
      <c r="D28" s="8">
        <f>Summary!D29</f>
        <v>0</v>
      </c>
      <c r="E28" s="19"/>
      <c r="F28" s="8">
        <f t="shared" si="0"/>
        <v>0</v>
      </c>
      <c r="G28" s="9"/>
    </row>
    <row r="29" spans="1:7" x14ac:dyDescent="0.25">
      <c r="A29" s="6">
        <v>119</v>
      </c>
      <c r="B29" s="7" t="s">
        <v>42</v>
      </c>
      <c r="C29" s="6" t="s">
        <v>34</v>
      </c>
      <c r="D29" s="8">
        <f>Summary!D30</f>
        <v>0</v>
      </c>
      <c r="E29" s="19"/>
      <c r="F29" s="8">
        <f t="shared" si="0"/>
        <v>0</v>
      </c>
      <c r="G29" s="9"/>
    </row>
    <row r="30" spans="1:7" x14ac:dyDescent="0.25">
      <c r="A30" s="6">
        <v>120</v>
      </c>
      <c r="B30" s="7" t="s">
        <v>44</v>
      </c>
      <c r="C30" s="6" t="s">
        <v>45</v>
      </c>
      <c r="D30" s="8">
        <f>Summary!D31</f>
        <v>0</v>
      </c>
      <c r="E30" s="19"/>
      <c r="F30" s="8">
        <f t="shared" si="0"/>
        <v>0</v>
      </c>
      <c r="G30" s="9"/>
    </row>
    <row r="31" spans="1:7" x14ac:dyDescent="0.25">
      <c r="A31" s="6">
        <v>121</v>
      </c>
      <c r="B31" s="7" t="s">
        <v>46</v>
      </c>
      <c r="C31" s="6" t="s">
        <v>47</v>
      </c>
      <c r="D31" s="8">
        <f>Summary!D32</f>
        <v>0</v>
      </c>
      <c r="E31" s="18"/>
      <c r="F31" s="8">
        <f t="shared" si="0"/>
        <v>0</v>
      </c>
      <c r="G31" s="9"/>
    </row>
    <row r="32" spans="1:7" x14ac:dyDescent="0.25">
      <c r="A32" s="51" t="s">
        <v>89</v>
      </c>
      <c r="B32" s="52"/>
      <c r="C32" s="52"/>
      <c r="D32" s="52"/>
      <c r="E32" s="53"/>
      <c r="F32" s="35">
        <v>0</v>
      </c>
      <c r="G32" s="9"/>
    </row>
    <row r="33" spans="2:6" ht="15.75" x14ac:dyDescent="0.25">
      <c r="B33" s="10" t="s">
        <v>51</v>
      </c>
      <c r="D33" s="46">
        <f>IF(SUM(F9:F32)=0,0,(IF(E7="",IF(SUM(F11:F14)&lt;12000,((F9+F10+F15+F16+F17+F18+(SUM(F20:F32))+12000)),SUM(F9:F32)),SUM(F9:F32))))</f>
        <v>0</v>
      </c>
      <c r="E33" s="47"/>
    </row>
    <row r="34" spans="2:6" x14ac:dyDescent="0.25">
      <c r="B34" s="1" t="s">
        <v>92</v>
      </c>
      <c r="F34" s="23"/>
    </row>
    <row r="35" spans="2:6" x14ac:dyDescent="0.25">
      <c r="B35" s="1" t="s">
        <v>93</v>
      </c>
      <c r="F35" s="23"/>
    </row>
  </sheetData>
  <sheetProtection sheet="1" objects="1" scenarios="1"/>
  <mergeCells count="8">
    <mergeCell ref="A19:F19"/>
    <mergeCell ref="D33:E33"/>
    <mergeCell ref="E1:F1"/>
    <mergeCell ref="E2:F2"/>
    <mergeCell ref="E3:F3"/>
    <mergeCell ref="E5:F5"/>
    <mergeCell ref="E6:F6"/>
    <mergeCell ref="A32:E32"/>
  </mergeCells>
  <pageMargins left="0.7" right="0.7" top="0.75" bottom="0.75" header="0.3" footer="0.3"/>
  <pageSetup scale="9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6BAD3-3FA7-4B47-B454-DC190DFA97B5}">
  <sheetPr>
    <pageSetUpPr fitToPage="1"/>
  </sheetPr>
  <dimension ref="A1:H36"/>
  <sheetViews>
    <sheetView zoomScaleNormal="100" workbookViewId="0">
      <selection activeCell="F32" sqref="F32"/>
    </sheetView>
  </sheetViews>
  <sheetFormatPr defaultColWidth="9.140625" defaultRowHeight="15" x14ac:dyDescent="0.25"/>
  <cols>
    <col min="1" max="1" width="12.28515625" style="1" customWidth="1"/>
    <col min="2" max="2" width="24" style="1" customWidth="1"/>
    <col min="3" max="3" width="9.140625" style="1"/>
    <col min="4" max="4" width="16.42578125" style="1" customWidth="1"/>
    <col min="5" max="5" width="13" style="1" customWidth="1"/>
    <col min="6" max="6" width="19.140625" style="1" customWidth="1"/>
    <col min="7" max="16384" width="9.140625" style="1"/>
  </cols>
  <sheetData>
    <row r="1" spans="1:8" x14ac:dyDescent="0.25">
      <c r="A1" s="1" t="s">
        <v>26</v>
      </c>
      <c r="B1" s="1">
        <f>Summary!B1</f>
        <v>0</v>
      </c>
      <c r="D1" s="1" t="s">
        <v>68</v>
      </c>
      <c r="E1" s="36" t="s">
        <v>73</v>
      </c>
      <c r="F1" s="36"/>
    </row>
    <row r="2" spans="1:8" x14ac:dyDescent="0.25">
      <c r="A2" s="1" t="s">
        <v>27</v>
      </c>
      <c r="B2" s="1">
        <f>Summary!B2</f>
        <v>0</v>
      </c>
      <c r="D2" s="1" t="s">
        <v>69</v>
      </c>
      <c r="E2" s="39">
        <v>44765</v>
      </c>
      <c r="F2" s="39"/>
    </row>
    <row r="3" spans="1:8" x14ac:dyDescent="0.25">
      <c r="A3" s="1" t="s">
        <v>28</v>
      </c>
      <c r="B3" s="1">
        <f>Summary!B3</f>
        <v>0</v>
      </c>
      <c r="D3" s="1" t="s">
        <v>53</v>
      </c>
      <c r="E3" s="48">
        <f>Summary!E5</f>
        <v>0</v>
      </c>
      <c r="F3" s="49"/>
    </row>
    <row r="4" spans="1:8" x14ac:dyDescent="0.25">
      <c r="D4" s="1" t="s">
        <v>56</v>
      </c>
      <c r="E4" s="13">
        <f>Summary!E6</f>
        <v>0</v>
      </c>
      <c r="F4" s="14"/>
    </row>
    <row r="5" spans="1:8" x14ac:dyDescent="0.25">
      <c r="D5" s="1" t="s">
        <v>54</v>
      </c>
      <c r="E5" s="50">
        <f>Summary!E7</f>
        <v>0</v>
      </c>
      <c r="F5" s="50"/>
    </row>
    <row r="6" spans="1:8" x14ac:dyDescent="0.25">
      <c r="A6" s="2" t="s">
        <v>62</v>
      </c>
      <c r="B6" s="2"/>
      <c r="D6" s="1" t="s">
        <v>55</v>
      </c>
      <c r="E6" s="50">
        <f>Summary!E8</f>
        <v>0</v>
      </c>
      <c r="F6" s="50"/>
    </row>
    <row r="7" spans="1:8" x14ac:dyDescent="0.25">
      <c r="B7" s="22"/>
      <c r="C7" s="22"/>
      <c r="D7" s="21" t="s">
        <v>90</v>
      </c>
      <c r="E7" s="18"/>
      <c r="F7" s="16"/>
    </row>
    <row r="8" spans="1:8" ht="60" x14ac:dyDescent="0.25">
      <c r="A8" s="4" t="s">
        <v>13</v>
      </c>
      <c r="B8" s="4" t="s">
        <v>14</v>
      </c>
      <c r="C8" s="4" t="s">
        <v>15</v>
      </c>
      <c r="D8" s="4" t="s">
        <v>16</v>
      </c>
      <c r="E8" s="4" t="s">
        <v>49</v>
      </c>
      <c r="F8" s="4" t="s">
        <v>48</v>
      </c>
      <c r="H8" s="5"/>
    </row>
    <row r="9" spans="1:8" x14ac:dyDescent="0.25">
      <c r="A9" s="6">
        <v>101</v>
      </c>
      <c r="B9" s="7" t="s">
        <v>17</v>
      </c>
      <c r="C9" s="6" t="s">
        <v>1</v>
      </c>
      <c r="D9" s="8">
        <f>Summary!D10</f>
        <v>0</v>
      </c>
      <c r="E9" s="18"/>
      <c r="F9" s="8">
        <f>D9*E9</f>
        <v>0</v>
      </c>
      <c r="G9" s="9"/>
    </row>
    <row r="10" spans="1:8" x14ac:dyDescent="0.25">
      <c r="A10" s="6">
        <v>102</v>
      </c>
      <c r="B10" s="7" t="s">
        <v>0</v>
      </c>
      <c r="C10" s="6" t="s">
        <v>18</v>
      </c>
      <c r="D10" s="8">
        <f>Summary!D11</f>
        <v>0</v>
      </c>
      <c r="E10" s="18"/>
      <c r="F10" s="8">
        <f t="shared" ref="F10:F31" si="0">D10*E10</f>
        <v>0</v>
      </c>
      <c r="G10" s="9"/>
    </row>
    <row r="11" spans="1:8" x14ac:dyDescent="0.25">
      <c r="A11" s="6">
        <v>103</v>
      </c>
      <c r="B11" s="7" t="s">
        <v>19</v>
      </c>
      <c r="C11" s="6" t="s">
        <v>20</v>
      </c>
      <c r="D11" s="8">
        <f>Summary!D12</f>
        <v>0</v>
      </c>
      <c r="E11" s="19"/>
      <c r="F11" s="8">
        <f t="shared" si="0"/>
        <v>0</v>
      </c>
      <c r="G11" s="9"/>
    </row>
    <row r="12" spans="1:8" x14ac:dyDescent="0.25">
      <c r="A12" s="6">
        <v>104</v>
      </c>
      <c r="B12" s="7" t="s">
        <v>21</v>
      </c>
      <c r="C12" s="6" t="s">
        <v>20</v>
      </c>
      <c r="D12" s="8">
        <f>Summary!D13</f>
        <v>0</v>
      </c>
      <c r="E12" s="18"/>
      <c r="F12" s="8">
        <f t="shared" si="0"/>
        <v>0</v>
      </c>
      <c r="G12" s="9"/>
    </row>
    <row r="13" spans="1:8" x14ac:dyDescent="0.25">
      <c r="A13" s="6">
        <v>105</v>
      </c>
      <c r="B13" s="7" t="s">
        <v>22</v>
      </c>
      <c r="C13" s="6" t="s">
        <v>20</v>
      </c>
      <c r="D13" s="8">
        <f>Summary!D14</f>
        <v>0</v>
      </c>
      <c r="E13" s="19"/>
      <c r="F13" s="8">
        <f t="shared" si="0"/>
        <v>0</v>
      </c>
      <c r="G13" s="9"/>
    </row>
    <row r="14" spans="1:8" x14ac:dyDescent="0.25">
      <c r="A14" s="6">
        <v>106</v>
      </c>
      <c r="B14" s="7" t="s">
        <v>23</v>
      </c>
      <c r="C14" s="6" t="s">
        <v>20</v>
      </c>
      <c r="D14" s="8">
        <f>Summary!D15</f>
        <v>0</v>
      </c>
      <c r="E14" s="19"/>
      <c r="F14" s="8">
        <f t="shared" si="0"/>
        <v>0</v>
      </c>
      <c r="G14" s="9"/>
    </row>
    <row r="15" spans="1:8" x14ac:dyDescent="0.25">
      <c r="A15" s="6">
        <v>107</v>
      </c>
      <c r="B15" s="7" t="s">
        <v>50</v>
      </c>
      <c r="C15" s="6" t="s">
        <v>20</v>
      </c>
      <c r="D15" s="8">
        <f>Summary!D16</f>
        <v>0</v>
      </c>
      <c r="E15" s="19"/>
      <c r="F15" s="8">
        <f t="shared" si="0"/>
        <v>0</v>
      </c>
      <c r="G15" s="9"/>
    </row>
    <row r="16" spans="1:8" x14ac:dyDescent="0.25">
      <c r="A16" s="6">
        <v>108</v>
      </c>
      <c r="B16" s="7" t="s">
        <v>24</v>
      </c>
      <c r="C16" s="6" t="s">
        <v>25</v>
      </c>
      <c r="D16" s="8">
        <f>Summary!D17</f>
        <v>0</v>
      </c>
      <c r="E16" s="18"/>
      <c r="F16" s="8">
        <f t="shared" si="0"/>
        <v>0</v>
      </c>
      <c r="G16" s="9"/>
    </row>
    <row r="17" spans="1:7" x14ac:dyDescent="0.25">
      <c r="A17" s="6">
        <v>109</v>
      </c>
      <c r="B17" s="7" t="s">
        <v>52</v>
      </c>
      <c r="C17" s="6" t="s">
        <v>43</v>
      </c>
      <c r="D17" s="8">
        <f>Summary!D18</f>
        <v>0</v>
      </c>
      <c r="E17" s="18"/>
      <c r="F17" s="8">
        <f t="shared" si="0"/>
        <v>0</v>
      </c>
      <c r="G17" s="9"/>
    </row>
    <row r="18" spans="1:7" x14ac:dyDescent="0.25">
      <c r="A18" s="6" t="s">
        <v>65</v>
      </c>
      <c r="B18" s="7" t="s">
        <v>66</v>
      </c>
      <c r="C18" s="6" t="s">
        <v>20</v>
      </c>
      <c r="D18" s="8">
        <f>Summary!D19</f>
        <v>0</v>
      </c>
      <c r="E18" s="18"/>
      <c r="F18" s="8">
        <f t="shared" si="0"/>
        <v>0</v>
      </c>
      <c r="G18" s="9"/>
    </row>
    <row r="19" spans="1:7" x14ac:dyDescent="0.25">
      <c r="A19" s="42" t="s">
        <v>29</v>
      </c>
      <c r="B19" s="43"/>
      <c r="C19" s="43"/>
      <c r="D19" s="43"/>
      <c r="E19" s="43"/>
      <c r="F19" s="44"/>
      <c r="G19" s="9"/>
    </row>
    <row r="20" spans="1:7" x14ac:dyDescent="0.25">
      <c r="A20" s="6">
        <v>110</v>
      </c>
      <c r="B20" s="7" t="s">
        <v>30</v>
      </c>
      <c r="C20" s="6" t="s">
        <v>33</v>
      </c>
      <c r="D20" s="8">
        <f>Summary!D21</f>
        <v>0</v>
      </c>
      <c r="E20" s="19"/>
      <c r="F20" s="8">
        <f t="shared" si="0"/>
        <v>0</v>
      </c>
      <c r="G20" s="9"/>
    </row>
    <row r="21" spans="1:7" x14ac:dyDescent="0.25">
      <c r="A21" s="6">
        <v>111</v>
      </c>
      <c r="B21" s="7" t="s">
        <v>31</v>
      </c>
      <c r="C21" s="6" t="s">
        <v>34</v>
      </c>
      <c r="D21" s="8">
        <f>Summary!D22</f>
        <v>0</v>
      </c>
      <c r="E21" s="19"/>
      <c r="F21" s="8">
        <f t="shared" si="0"/>
        <v>0</v>
      </c>
      <c r="G21" s="9"/>
    </row>
    <row r="22" spans="1:7" x14ac:dyDescent="0.25">
      <c r="A22" s="6">
        <v>112</v>
      </c>
      <c r="B22" s="7" t="s">
        <v>32</v>
      </c>
      <c r="C22" s="6" t="s">
        <v>34</v>
      </c>
      <c r="D22" s="8">
        <f>Summary!D23</f>
        <v>0</v>
      </c>
      <c r="E22" s="19"/>
      <c r="F22" s="8">
        <f t="shared" si="0"/>
        <v>0</v>
      </c>
      <c r="G22" s="9"/>
    </row>
    <row r="23" spans="1:7" x14ac:dyDescent="0.25">
      <c r="A23" s="6">
        <v>113</v>
      </c>
      <c r="B23" s="7" t="s">
        <v>35</v>
      </c>
      <c r="C23" s="6" t="s">
        <v>34</v>
      </c>
      <c r="D23" s="8">
        <f>Summary!D24</f>
        <v>0</v>
      </c>
      <c r="E23" s="19"/>
      <c r="F23" s="8">
        <f t="shared" si="0"/>
        <v>0</v>
      </c>
      <c r="G23" s="9"/>
    </row>
    <row r="24" spans="1:7" x14ac:dyDescent="0.25">
      <c r="A24" s="6">
        <v>114</v>
      </c>
      <c r="B24" s="7" t="s">
        <v>36</v>
      </c>
      <c r="C24" s="6" t="s">
        <v>33</v>
      </c>
      <c r="D24" s="8">
        <f>Summary!D25</f>
        <v>0</v>
      </c>
      <c r="E24" s="19"/>
      <c r="F24" s="8">
        <f t="shared" si="0"/>
        <v>0</v>
      </c>
      <c r="G24" s="9"/>
    </row>
    <row r="25" spans="1:7" x14ac:dyDescent="0.25">
      <c r="A25" s="6">
        <v>115</v>
      </c>
      <c r="B25" s="7" t="s">
        <v>37</v>
      </c>
      <c r="C25" s="6" t="s">
        <v>38</v>
      </c>
      <c r="D25" s="8">
        <f>Summary!D26</f>
        <v>0</v>
      </c>
      <c r="E25" s="19"/>
      <c r="F25" s="8">
        <f t="shared" si="0"/>
        <v>0</v>
      </c>
      <c r="G25" s="9"/>
    </row>
    <row r="26" spans="1:7" x14ac:dyDescent="0.25">
      <c r="A26" s="6">
        <v>116</v>
      </c>
      <c r="B26" s="7" t="s">
        <v>39</v>
      </c>
      <c r="C26" s="6" t="s">
        <v>38</v>
      </c>
      <c r="D26" s="8">
        <f>Summary!D27</f>
        <v>0</v>
      </c>
      <c r="E26" s="19"/>
      <c r="F26" s="8">
        <f t="shared" si="0"/>
        <v>0</v>
      </c>
      <c r="G26" s="9"/>
    </row>
    <row r="27" spans="1:7" x14ac:dyDescent="0.25">
      <c r="A27" s="6">
        <v>117</v>
      </c>
      <c r="B27" s="7" t="s">
        <v>40</v>
      </c>
      <c r="C27" s="6" t="s">
        <v>43</v>
      </c>
      <c r="D27" s="8">
        <f>Summary!D28</f>
        <v>0</v>
      </c>
      <c r="E27" s="19"/>
      <c r="F27" s="8">
        <f t="shared" si="0"/>
        <v>0</v>
      </c>
      <c r="G27" s="9"/>
    </row>
    <row r="28" spans="1:7" x14ac:dyDescent="0.25">
      <c r="A28" s="6">
        <v>118</v>
      </c>
      <c r="B28" s="7" t="s">
        <v>41</v>
      </c>
      <c r="C28" s="6" t="s">
        <v>43</v>
      </c>
      <c r="D28" s="8">
        <f>Summary!D29</f>
        <v>0</v>
      </c>
      <c r="E28" s="19"/>
      <c r="F28" s="8">
        <f t="shared" si="0"/>
        <v>0</v>
      </c>
      <c r="G28" s="9"/>
    </row>
    <row r="29" spans="1:7" x14ac:dyDescent="0.25">
      <c r="A29" s="6">
        <v>119</v>
      </c>
      <c r="B29" s="7" t="s">
        <v>42</v>
      </c>
      <c r="C29" s="6" t="s">
        <v>34</v>
      </c>
      <c r="D29" s="8">
        <f>Summary!D30</f>
        <v>0</v>
      </c>
      <c r="E29" s="19"/>
      <c r="F29" s="8">
        <f t="shared" si="0"/>
        <v>0</v>
      </c>
      <c r="G29" s="9"/>
    </row>
    <row r="30" spans="1:7" x14ac:dyDescent="0.25">
      <c r="A30" s="6">
        <v>120</v>
      </c>
      <c r="B30" s="7" t="s">
        <v>44</v>
      </c>
      <c r="C30" s="6" t="s">
        <v>45</v>
      </c>
      <c r="D30" s="8">
        <f>Summary!D31</f>
        <v>0</v>
      </c>
      <c r="E30" s="19"/>
      <c r="F30" s="8">
        <f t="shared" si="0"/>
        <v>0</v>
      </c>
      <c r="G30" s="9"/>
    </row>
    <row r="31" spans="1:7" x14ac:dyDescent="0.25">
      <c r="A31" s="6">
        <v>121</v>
      </c>
      <c r="B31" s="7" t="s">
        <v>46</v>
      </c>
      <c r="C31" s="6" t="s">
        <v>47</v>
      </c>
      <c r="D31" s="8">
        <f>Summary!D32</f>
        <v>0</v>
      </c>
      <c r="E31" s="18"/>
      <c r="F31" s="8">
        <f t="shared" si="0"/>
        <v>0</v>
      </c>
      <c r="G31" s="9"/>
    </row>
    <row r="32" spans="1:7" x14ac:dyDescent="0.25">
      <c r="A32" s="51" t="s">
        <v>89</v>
      </c>
      <c r="B32" s="52"/>
      <c r="C32" s="52"/>
      <c r="D32" s="52"/>
      <c r="E32" s="53"/>
      <c r="F32" s="35">
        <v>0</v>
      </c>
      <c r="G32" s="9"/>
    </row>
    <row r="33" spans="2:6" ht="15.75" x14ac:dyDescent="0.25">
      <c r="B33" s="10" t="s">
        <v>51</v>
      </c>
      <c r="D33" s="46">
        <f>IF(SUM(F9:F32)=0,0,(IF(E7="",IF(SUM(F11:F14)&lt;12000,((F9+F10+F15+F16+F17+F18+(SUM(F20:F32))+12000)),SUM(F9:F32)),SUM(F9:F32))))</f>
        <v>0</v>
      </c>
      <c r="E33" s="47"/>
    </row>
    <row r="34" spans="2:6" x14ac:dyDescent="0.25">
      <c r="B34" s="24" t="s">
        <v>94</v>
      </c>
      <c r="F34" s="23"/>
    </row>
    <row r="35" spans="2:6" x14ac:dyDescent="0.25">
      <c r="B35" s="24" t="s">
        <v>95</v>
      </c>
      <c r="F35" s="23"/>
    </row>
    <row r="36" spans="2:6" x14ac:dyDescent="0.25">
      <c r="F36" s="9"/>
    </row>
  </sheetData>
  <sheetProtection sheet="1" objects="1" scenarios="1"/>
  <mergeCells count="8">
    <mergeCell ref="A19:F19"/>
    <mergeCell ref="D33:E33"/>
    <mergeCell ref="E1:F1"/>
    <mergeCell ref="E2:F2"/>
    <mergeCell ref="E3:F3"/>
    <mergeCell ref="E5:F5"/>
    <mergeCell ref="E6:F6"/>
    <mergeCell ref="A32:E32"/>
  </mergeCells>
  <pageMargins left="0.7" right="0.7" top="0.75" bottom="0.75" header="0.3" footer="0.3"/>
  <pageSetup scale="9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85B4D-C8D2-4368-9BF4-38368080D6EF}">
  <sheetPr>
    <pageSetUpPr fitToPage="1"/>
  </sheetPr>
  <dimension ref="A1:H35"/>
  <sheetViews>
    <sheetView zoomScaleNormal="100" workbookViewId="0">
      <selection activeCell="F32" sqref="F32"/>
    </sheetView>
  </sheetViews>
  <sheetFormatPr defaultColWidth="9.140625" defaultRowHeight="15" x14ac:dyDescent="0.25"/>
  <cols>
    <col min="1" max="1" width="12.28515625" style="1" customWidth="1"/>
    <col min="2" max="2" width="24" style="1" customWidth="1"/>
    <col min="3" max="3" width="9.140625" style="1"/>
    <col min="4" max="4" width="16.42578125" style="1" customWidth="1"/>
    <col min="5" max="5" width="13" style="1" customWidth="1"/>
    <col min="6" max="6" width="19.140625" style="1" customWidth="1"/>
    <col min="7" max="16384" width="9.140625" style="1"/>
  </cols>
  <sheetData>
    <row r="1" spans="1:8" x14ac:dyDescent="0.25">
      <c r="A1" s="1" t="s">
        <v>26</v>
      </c>
      <c r="B1" s="1">
        <f>Summary!B1</f>
        <v>0</v>
      </c>
      <c r="D1" s="1" t="s">
        <v>68</v>
      </c>
      <c r="E1" s="36" t="s">
        <v>74</v>
      </c>
      <c r="F1" s="36"/>
    </row>
    <row r="2" spans="1:8" x14ac:dyDescent="0.25">
      <c r="A2" s="1" t="s">
        <v>27</v>
      </c>
      <c r="B2" s="1">
        <f>Summary!B2</f>
        <v>0</v>
      </c>
      <c r="D2" s="1" t="s">
        <v>69</v>
      </c>
      <c r="E2" s="39">
        <v>44766</v>
      </c>
      <c r="F2" s="39"/>
    </row>
    <row r="3" spans="1:8" x14ac:dyDescent="0.25">
      <c r="A3" s="1" t="s">
        <v>28</v>
      </c>
      <c r="B3" s="1">
        <f>Summary!B3</f>
        <v>0</v>
      </c>
      <c r="D3" s="1" t="s">
        <v>53</v>
      </c>
      <c r="E3" s="48">
        <f>Summary!E5</f>
        <v>0</v>
      </c>
      <c r="F3" s="49"/>
    </row>
    <row r="4" spans="1:8" x14ac:dyDescent="0.25">
      <c r="D4" s="1" t="s">
        <v>56</v>
      </c>
      <c r="E4" s="13">
        <f>Summary!E6</f>
        <v>0</v>
      </c>
      <c r="F4" s="14"/>
    </row>
    <row r="5" spans="1:8" x14ac:dyDescent="0.25">
      <c r="D5" s="1" t="s">
        <v>54</v>
      </c>
      <c r="E5" s="50">
        <f>Summary!E7</f>
        <v>0</v>
      </c>
      <c r="F5" s="50"/>
    </row>
    <row r="6" spans="1:8" x14ac:dyDescent="0.25">
      <c r="A6" s="2" t="s">
        <v>62</v>
      </c>
      <c r="B6" s="2"/>
      <c r="D6" s="1" t="s">
        <v>55</v>
      </c>
      <c r="E6" s="50">
        <f>Summary!E8</f>
        <v>0</v>
      </c>
      <c r="F6" s="50"/>
    </row>
    <row r="7" spans="1:8" x14ac:dyDescent="0.25">
      <c r="B7" s="22"/>
      <c r="C7" s="22"/>
      <c r="D7" s="21" t="s">
        <v>90</v>
      </c>
      <c r="E7" s="18"/>
      <c r="F7" s="16"/>
    </row>
    <row r="8" spans="1:8" ht="60" x14ac:dyDescent="0.25">
      <c r="A8" s="4" t="s">
        <v>13</v>
      </c>
      <c r="B8" s="4" t="s">
        <v>14</v>
      </c>
      <c r="C8" s="4" t="s">
        <v>15</v>
      </c>
      <c r="D8" s="4" t="s">
        <v>16</v>
      </c>
      <c r="E8" s="4" t="s">
        <v>49</v>
      </c>
      <c r="F8" s="4" t="s">
        <v>48</v>
      </c>
      <c r="H8" s="5"/>
    </row>
    <row r="9" spans="1:8" x14ac:dyDescent="0.25">
      <c r="A9" s="6">
        <v>101</v>
      </c>
      <c r="B9" s="7" t="s">
        <v>17</v>
      </c>
      <c r="C9" s="6" t="s">
        <v>1</v>
      </c>
      <c r="D9" s="8">
        <f>Summary!D10</f>
        <v>0</v>
      </c>
      <c r="E9" s="18"/>
      <c r="F9" s="8">
        <f>D9*E9</f>
        <v>0</v>
      </c>
      <c r="G9" s="9"/>
    </row>
    <row r="10" spans="1:8" x14ac:dyDescent="0.25">
      <c r="A10" s="6">
        <v>102</v>
      </c>
      <c r="B10" s="7" t="s">
        <v>0</v>
      </c>
      <c r="C10" s="6" t="s">
        <v>18</v>
      </c>
      <c r="D10" s="8">
        <f>Summary!D11</f>
        <v>0</v>
      </c>
      <c r="E10" s="18"/>
      <c r="F10" s="8">
        <f t="shared" ref="F10:F31" si="0">D10*E10</f>
        <v>0</v>
      </c>
      <c r="G10" s="9"/>
    </row>
    <row r="11" spans="1:8" x14ac:dyDescent="0.25">
      <c r="A11" s="6">
        <v>103</v>
      </c>
      <c r="B11" s="7" t="s">
        <v>19</v>
      </c>
      <c r="C11" s="6" t="s">
        <v>20</v>
      </c>
      <c r="D11" s="8">
        <f>Summary!D12</f>
        <v>0</v>
      </c>
      <c r="E11" s="19"/>
      <c r="F11" s="8">
        <f t="shared" si="0"/>
        <v>0</v>
      </c>
      <c r="G11" s="9"/>
    </row>
    <row r="12" spans="1:8" x14ac:dyDescent="0.25">
      <c r="A12" s="6">
        <v>104</v>
      </c>
      <c r="B12" s="7" t="s">
        <v>21</v>
      </c>
      <c r="C12" s="6" t="s">
        <v>20</v>
      </c>
      <c r="D12" s="8">
        <f>Summary!D13</f>
        <v>0</v>
      </c>
      <c r="E12" s="18"/>
      <c r="F12" s="8">
        <f t="shared" si="0"/>
        <v>0</v>
      </c>
      <c r="G12" s="9"/>
    </row>
    <row r="13" spans="1:8" x14ac:dyDescent="0.25">
      <c r="A13" s="6">
        <v>105</v>
      </c>
      <c r="B13" s="7" t="s">
        <v>22</v>
      </c>
      <c r="C13" s="6" t="s">
        <v>20</v>
      </c>
      <c r="D13" s="8">
        <f>Summary!D14</f>
        <v>0</v>
      </c>
      <c r="E13" s="19"/>
      <c r="F13" s="8">
        <f t="shared" si="0"/>
        <v>0</v>
      </c>
      <c r="G13" s="9"/>
    </row>
    <row r="14" spans="1:8" x14ac:dyDescent="0.25">
      <c r="A14" s="6">
        <v>106</v>
      </c>
      <c r="B14" s="7" t="s">
        <v>23</v>
      </c>
      <c r="C14" s="6" t="s">
        <v>20</v>
      </c>
      <c r="D14" s="8">
        <f>Summary!D15</f>
        <v>0</v>
      </c>
      <c r="E14" s="19"/>
      <c r="F14" s="8">
        <f t="shared" si="0"/>
        <v>0</v>
      </c>
      <c r="G14" s="9"/>
    </row>
    <row r="15" spans="1:8" x14ac:dyDescent="0.25">
      <c r="A15" s="6">
        <v>107</v>
      </c>
      <c r="B15" s="7" t="s">
        <v>50</v>
      </c>
      <c r="C15" s="6" t="s">
        <v>20</v>
      </c>
      <c r="D15" s="8">
        <f>Summary!D16</f>
        <v>0</v>
      </c>
      <c r="E15" s="19"/>
      <c r="F15" s="8">
        <f t="shared" si="0"/>
        <v>0</v>
      </c>
      <c r="G15" s="9"/>
    </row>
    <row r="16" spans="1:8" x14ac:dyDescent="0.25">
      <c r="A16" s="6">
        <v>108</v>
      </c>
      <c r="B16" s="7" t="s">
        <v>24</v>
      </c>
      <c r="C16" s="6" t="s">
        <v>25</v>
      </c>
      <c r="D16" s="8">
        <f>Summary!D17</f>
        <v>0</v>
      </c>
      <c r="E16" s="18"/>
      <c r="F16" s="8">
        <f t="shared" si="0"/>
        <v>0</v>
      </c>
      <c r="G16" s="9"/>
    </row>
    <row r="17" spans="1:7" x14ac:dyDescent="0.25">
      <c r="A17" s="6">
        <v>109</v>
      </c>
      <c r="B17" s="7" t="s">
        <v>52</v>
      </c>
      <c r="C17" s="6" t="s">
        <v>43</v>
      </c>
      <c r="D17" s="8">
        <f>Summary!D18</f>
        <v>0</v>
      </c>
      <c r="E17" s="18"/>
      <c r="F17" s="8">
        <f t="shared" si="0"/>
        <v>0</v>
      </c>
      <c r="G17" s="9"/>
    </row>
    <row r="18" spans="1:7" x14ac:dyDescent="0.25">
      <c r="A18" s="6" t="s">
        <v>65</v>
      </c>
      <c r="B18" s="7" t="s">
        <v>66</v>
      </c>
      <c r="C18" s="6" t="s">
        <v>20</v>
      </c>
      <c r="D18" s="8">
        <f>Summary!D19</f>
        <v>0</v>
      </c>
      <c r="E18" s="18"/>
      <c r="F18" s="8">
        <f t="shared" si="0"/>
        <v>0</v>
      </c>
      <c r="G18" s="9"/>
    </row>
    <row r="19" spans="1:7" x14ac:dyDescent="0.25">
      <c r="A19" s="42" t="s">
        <v>29</v>
      </c>
      <c r="B19" s="43"/>
      <c r="C19" s="43"/>
      <c r="D19" s="43"/>
      <c r="E19" s="43"/>
      <c r="F19" s="44"/>
      <c r="G19" s="9"/>
    </row>
    <row r="20" spans="1:7" x14ac:dyDescent="0.25">
      <c r="A20" s="6">
        <v>110</v>
      </c>
      <c r="B20" s="7" t="s">
        <v>30</v>
      </c>
      <c r="C20" s="6" t="s">
        <v>33</v>
      </c>
      <c r="D20" s="8">
        <f>Summary!D21</f>
        <v>0</v>
      </c>
      <c r="E20" s="19"/>
      <c r="F20" s="8">
        <f t="shared" si="0"/>
        <v>0</v>
      </c>
      <c r="G20" s="9"/>
    </row>
    <row r="21" spans="1:7" x14ac:dyDescent="0.25">
      <c r="A21" s="6">
        <v>111</v>
      </c>
      <c r="B21" s="7" t="s">
        <v>31</v>
      </c>
      <c r="C21" s="6" t="s">
        <v>34</v>
      </c>
      <c r="D21" s="8">
        <f>Summary!D22</f>
        <v>0</v>
      </c>
      <c r="E21" s="19"/>
      <c r="F21" s="8">
        <f t="shared" si="0"/>
        <v>0</v>
      </c>
      <c r="G21" s="9"/>
    </row>
    <row r="22" spans="1:7" x14ac:dyDescent="0.25">
      <c r="A22" s="6">
        <v>112</v>
      </c>
      <c r="B22" s="7" t="s">
        <v>32</v>
      </c>
      <c r="C22" s="6" t="s">
        <v>34</v>
      </c>
      <c r="D22" s="8">
        <f>Summary!D23</f>
        <v>0</v>
      </c>
      <c r="E22" s="19"/>
      <c r="F22" s="8">
        <f t="shared" si="0"/>
        <v>0</v>
      </c>
      <c r="G22" s="9"/>
    </row>
    <row r="23" spans="1:7" x14ac:dyDescent="0.25">
      <c r="A23" s="6">
        <v>113</v>
      </c>
      <c r="B23" s="7" t="s">
        <v>35</v>
      </c>
      <c r="C23" s="6" t="s">
        <v>34</v>
      </c>
      <c r="D23" s="8">
        <f>Summary!D24</f>
        <v>0</v>
      </c>
      <c r="E23" s="19"/>
      <c r="F23" s="8">
        <f t="shared" si="0"/>
        <v>0</v>
      </c>
      <c r="G23" s="9"/>
    </row>
    <row r="24" spans="1:7" x14ac:dyDescent="0.25">
      <c r="A24" s="6">
        <v>114</v>
      </c>
      <c r="B24" s="7" t="s">
        <v>36</v>
      </c>
      <c r="C24" s="6" t="s">
        <v>33</v>
      </c>
      <c r="D24" s="8">
        <f>Summary!D25</f>
        <v>0</v>
      </c>
      <c r="E24" s="19"/>
      <c r="F24" s="8">
        <f t="shared" si="0"/>
        <v>0</v>
      </c>
      <c r="G24" s="9"/>
    </row>
    <row r="25" spans="1:7" x14ac:dyDescent="0.25">
      <c r="A25" s="6">
        <v>115</v>
      </c>
      <c r="B25" s="7" t="s">
        <v>37</v>
      </c>
      <c r="C25" s="6" t="s">
        <v>38</v>
      </c>
      <c r="D25" s="8">
        <f>Summary!D26</f>
        <v>0</v>
      </c>
      <c r="E25" s="19"/>
      <c r="F25" s="8">
        <f t="shared" si="0"/>
        <v>0</v>
      </c>
      <c r="G25" s="9"/>
    </row>
    <row r="26" spans="1:7" x14ac:dyDescent="0.25">
      <c r="A26" s="6">
        <v>116</v>
      </c>
      <c r="B26" s="7" t="s">
        <v>39</v>
      </c>
      <c r="C26" s="6" t="s">
        <v>38</v>
      </c>
      <c r="D26" s="8">
        <f>Summary!D27</f>
        <v>0</v>
      </c>
      <c r="E26" s="19"/>
      <c r="F26" s="8">
        <f t="shared" si="0"/>
        <v>0</v>
      </c>
      <c r="G26" s="9"/>
    </row>
    <row r="27" spans="1:7" x14ac:dyDescent="0.25">
      <c r="A27" s="6">
        <v>117</v>
      </c>
      <c r="B27" s="7" t="s">
        <v>40</v>
      </c>
      <c r="C27" s="6" t="s">
        <v>43</v>
      </c>
      <c r="D27" s="8">
        <f>Summary!D28</f>
        <v>0</v>
      </c>
      <c r="E27" s="19"/>
      <c r="F27" s="8">
        <f t="shared" si="0"/>
        <v>0</v>
      </c>
      <c r="G27" s="9"/>
    </row>
    <row r="28" spans="1:7" x14ac:dyDescent="0.25">
      <c r="A28" s="6">
        <v>118</v>
      </c>
      <c r="B28" s="7" t="s">
        <v>41</v>
      </c>
      <c r="C28" s="6" t="s">
        <v>43</v>
      </c>
      <c r="D28" s="8">
        <f>Summary!D29</f>
        <v>0</v>
      </c>
      <c r="E28" s="19"/>
      <c r="F28" s="8">
        <f t="shared" si="0"/>
        <v>0</v>
      </c>
      <c r="G28" s="9"/>
    </row>
    <row r="29" spans="1:7" x14ac:dyDescent="0.25">
      <c r="A29" s="6">
        <v>119</v>
      </c>
      <c r="B29" s="7" t="s">
        <v>42</v>
      </c>
      <c r="C29" s="6" t="s">
        <v>34</v>
      </c>
      <c r="D29" s="8">
        <f>Summary!D30</f>
        <v>0</v>
      </c>
      <c r="E29" s="19"/>
      <c r="F29" s="8">
        <f t="shared" si="0"/>
        <v>0</v>
      </c>
      <c r="G29" s="9"/>
    </row>
    <row r="30" spans="1:7" x14ac:dyDescent="0.25">
      <c r="A30" s="6">
        <v>120</v>
      </c>
      <c r="B30" s="7" t="s">
        <v>44</v>
      </c>
      <c r="C30" s="6" t="s">
        <v>45</v>
      </c>
      <c r="D30" s="8">
        <f>Summary!D31</f>
        <v>0</v>
      </c>
      <c r="E30" s="19"/>
      <c r="F30" s="8">
        <f t="shared" si="0"/>
        <v>0</v>
      </c>
      <c r="G30" s="9"/>
    </row>
    <row r="31" spans="1:7" x14ac:dyDescent="0.25">
      <c r="A31" s="6">
        <v>121</v>
      </c>
      <c r="B31" s="7" t="s">
        <v>46</v>
      </c>
      <c r="C31" s="6" t="s">
        <v>47</v>
      </c>
      <c r="D31" s="8">
        <f>Summary!D32</f>
        <v>0</v>
      </c>
      <c r="E31" s="18"/>
      <c r="F31" s="8">
        <f t="shared" si="0"/>
        <v>0</v>
      </c>
      <c r="G31" s="9"/>
    </row>
    <row r="32" spans="1:7" x14ac:dyDescent="0.25">
      <c r="A32" s="51" t="s">
        <v>89</v>
      </c>
      <c r="B32" s="52"/>
      <c r="C32" s="52"/>
      <c r="D32" s="52"/>
      <c r="E32" s="53"/>
      <c r="F32" s="35">
        <v>0</v>
      </c>
      <c r="G32" s="9"/>
    </row>
    <row r="33" spans="2:6" ht="15.75" x14ac:dyDescent="0.25">
      <c r="B33" s="10" t="s">
        <v>51</v>
      </c>
      <c r="D33" s="46">
        <f>IF(SUM(F9:F32)=0,0,(IF(E7="",IF(SUM(F11:F14)&lt;12000,((F9+F10+F15+F16+F17+F18+(SUM(F20:F32))+12000)),SUM(F9:F32)),SUM(F9:F32))))</f>
        <v>0</v>
      </c>
      <c r="E33" s="47"/>
    </row>
    <row r="34" spans="2:6" x14ac:dyDescent="0.25">
      <c r="B34" s="24" t="s">
        <v>94</v>
      </c>
      <c r="F34" s="23"/>
    </row>
    <row r="35" spans="2:6" x14ac:dyDescent="0.25">
      <c r="B35" s="24" t="s">
        <v>95</v>
      </c>
      <c r="F35" s="23"/>
    </row>
  </sheetData>
  <sheetProtection sheet="1" objects="1" scenarios="1"/>
  <mergeCells count="8">
    <mergeCell ref="A19:F19"/>
    <mergeCell ref="D33:E33"/>
    <mergeCell ref="E1:F1"/>
    <mergeCell ref="E2:F2"/>
    <mergeCell ref="E3:F3"/>
    <mergeCell ref="E5:F5"/>
    <mergeCell ref="E6:F6"/>
    <mergeCell ref="A32:E32"/>
  </mergeCells>
  <pageMargins left="0.7" right="0.7" top="0.75" bottom="0.75" header="0.3" footer="0.3"/>
  <pageSetup scale="9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34EF1-0085-4B67-8533-D6BF387F3135}">
  <sheetPr>
    <pageSetUpPr fitToPage="1"/>
  </sheetPr>
  <dimension ref="A1:H35"/>
  <sheetViews>
    <sheetView zoomScaleNormal="100" workbookViewId="0">
      <selection activeCell="F32" sqref="F32"/>
    </sheetView>
  </sheetViews>
  <sheetFormatPr defaultColWidth="9.140625" defaultRowHeight="15" x14ac:dyDescent="0.25"/>
  <cols>
    <col min="1" max="1" width="12.28515625" style="1" customWidth="1"/>
    <col min="2" max="2" width="24" style="1" customWidth="1"/>
    <col min="3" max="3" width="9.140625" style="1"/>
    <col min="4" max="4" width="16.42578125" style="1" customWidth="1"/>
    <col min="5" max="5" width="13" style="1" customWidth="1"/>
    <col min="6" max="6" width="19.140625" style="1" customWidth="1"/>
    <col min="7" max="16384" width="9.140625" style="1"/>
  </cols>
  <sheetData>
    <row r="1" spans="1:8" x14ac:dyDescent="0.25">
      <c r="A1" s="1" t="s">
        <v>26</v>
      </c>
      <c r="B1" s="1">
        <f>Summary!B1</f>
        <v>0</v>
      </c>
      <c r="D1" s="1" t="s">
        <v>68</v>
      </c>
      <c r="E1" s="36" t="s">
        <v>67</v>
      </c>
      <c r="F1" s="36"/>
    </row>
    <row r="2" spans="1:8" x14ac:dyDescent="0.25">
      <c r="A2" s="1" t="s">
        <v>27</v>
      </c>
      <c r="B2" s="1">
        <f>Summary!B2</f>
        <v>0</v>
      </c>
      <c r="D2" s="1" t="s">
        <v>69</v>
      </c>
      <c r="E2" s="39">
        <v>44767</v>
      </c>
      <c r="F2" s="39"/>
    </row>
    <row r="3" spans="1:8" x14ac:dyDescent="0.25">
      <c r="A3" s="1" t="s">
        <v>28</v>
      </c>
      <c r="B3" s="1">
        <f>Summary!B3</f>
        <v>0</v>
      </c>
      <c r="D3" s="1" t="s">
        <v>53</v>
      </c>
      <c r="E3" s="48">
        <f>Summary!E5</f>
        <v>0</v>
      </c>
      <c r="F3" s="49"/>
    </row>
    <row r="4" spans="1:8" x14ac:dyDescent="0.25">
      <c r="D4" s="1" t="s">
        <v>56</v>
      </c>
      <c r="E4" s="13">
        <f>Summary!E6</f>
        <v>0</v>
      </c>
      <c r="F4" s="14"/>
    </row>
    <row r="5" spans="1:8" x14ac:dyDescent="0.25">
      <c r="D5" s="1" t="s">
        <v>54</v>
      </c>
      <c r="E5" s="50">
        <f>Summary!E7</f>
        <v>0</v>
      </c>
      <c r="F5" s="50"/>
    </row>
    <row r="6" spans="1:8" x14ac:dyDescent="0.25">
      <c r="A6" s="2" t="s">
        <v>62</v>
      </c>
      <c r="B6" s="2"/>
      <c r="D6" s="1" t="s">
        <v>55</v>
      </c>
      <c r="E6" s="50">
        <f>Summary!E8</f>
        <v>0</v>
      </c>
      <c r="F6" s="50"/>
    </row>
    <row r="7" spans="1:8" x14ac:dyDescent="0.25">
      <c r="B7" s="22"/>
      <c r="C7" s="22"/>
      <c r="D7" s="21" t="s">
        <v>90</v>
      </c>
      <c r="E7" s="18"/>
      <c r="F7" s="16"/>
    </row>
    <row r="8" spans="1:8" ht="60" x14ac:dyDescent="0.25">
      <c r="A8" s="4" t="s">
        <v>13</v>
      </c>
      <c r="B8" s="4" t="s">
        <v>14</v>
      </c>
      <c r="C8" s="4" t="s">
        <v>15</v>
      </c>
      <c r="D8" s="4" t="s">
        <v>16</v>
      </c>
      <c r="E8" s="4" t="s">
        <v>49</v>
      </c>
      <c r="F8" s="4" t="s">
        <v>48</v>
      </c>
      <c r="H8" s="5"/>
    </row>
    <row r="9" spans="1:8" x14ac:dyDescent="0.25">
      <c r="A9" s="6">
        <v>101</v>
      </c>
      <c r="B9" s="7" t="s">
        <v>17</v>
      </c>
      <c r="C9" s="6" t="s">
        <v>1</v>
      </c>
      <c r="D9" s="8">
        <f>Summary!D10</f>
        <v>0</v>
      </c>
      <c r="E9" s="18"/>
      <c r="F9" s="8">
        <f>D9*E9</f>
        <v>0</v>
      </c>
      <c r="G9" s="9"/>
    </row>
    <row r="10" spans="1:8" x14ac:dyDescent="0.25">
      <c r="A10" s="6">
        <v>102</v>
      </c>
      <c r="B10" s="7" t="s">
        <v>0</v>
      </c>
      <c r="C10" s="6" t="s">
        <v>18</v>
      </c>
      <c r="D10" s="8">
        <f>Summary!D11</f>
        <v>0</v>
      </c>
      <c r="E10" s="18"/>
      <c r="F10" s="8">
        <f t="shared" ref="F10:F31" si="0">D10*E10</f>
        <v>0</v>
      </c>
      <c r="G10" s="9"/>
    </row>
    <row r="11" spans="1:8" x14ac:dyDescent="0.25">
      <c r="A11" s="6">
        <v>103</v>
      </c>
      <c r="B11" s="7" t="s">
        <v>19</v>
      </c>
      <c r="C11" s="6" t="s">
        <v>20</v>
      </c>
      <c r="D11" s="8">
        <f>Summary!D12</f>
        <v>0</v>
      </c>
      <c r="E11" s="19"/>
      <c r="F11" s="8">
        <f t="shared" si="0"/>
        <v>0</v>
      </c>
      <c r="G11" s="9"/>
    </row>
    <row r="12" spans="1:8" x14ac:dyDescent="0.25">
      <c r="A12" s="6">
        <v>104</v>
      </c>
      <c r="B12" s="7" t="s">
        <v>21</v>
      </c>
      <c r="C12" s="6" t="s">
        <v>20</v>
      </c>
      <c r="D12" s="8">
        <f>Summary!D13</f>
        <v>0</v>
      </c>
      <c r="E12" s="18"/>
      <c r="F12" s="8">
        <f t="shared" si="0"/>
        <v>0</v>
      </c>
      <c r="G12" s="9"/>
    </row>
    <row r="13" spans="1:8" x14ac:dyDescent="0.25">
      <c r="A13" s="6">
        <v>105</v>
      </c>
      <c r="B13" s="7" t="s">
        <v>22</v>
      </c>
      <c r="C13" s="6" t="s">
        <v>20</v>
      </c>
      <c r="D13" s="8">
        <f>Summary!D14</f>
        <v>0</v>
      </c>
      <c r="E13" s="19"/>
      <c r="F13" s="8">
        <f t="shared" si="0"/>
        <v>0</v>
      </c>
      <c r="G13" s="9"/>
    </row>
    <row r="14" spans="1:8" x14ac:dyDescent="0.25">
      <c r="A14" s="6">
        <v>106</v>
      </c>
      <c r="B14" s="7" t="s">
        <v>23</v>
      </c>
      <c r="C14" s="6" t="s">
        <v>20</v>
      </c>
      <c r="D14" s="8">
        <f>Summary!D15</f>
        <v>0</v>
      </c>
      <c r="E14" s="19"/>
      <c r="F14" s="8">
        <f t="shared" si="0"/>
        <v>0</v>
      </c>
      <c r="G14" s="9"/>
    </row>
    <row r="15" spans="1:8" x14ac:dyDescent="0.25">
      <c r="A15" s="6">
        <v>107</v>
      </c>
      <c r="B15" s="7" t="s">
        <v>50</v>
      </c>
      <c r="C15" s="6" t="s">
        <v>20</v>
      </c>
      <c r="D15" s="8">
        <f>Summary!D16</f>
        <v>0</v>
      </c>
      <c r="E15" s="19"/>
      <c r="F15" s="8">
        <f t="shared" si="0"/>
        <v>0</v>
      </c>
      <c r="G15" s="9"/>
    </row>
    <row r="16" spans="1:8" x14ac:dyDescent="0.25">
      <c r="A16" s="6">
        <v>108</v>
      </c>
      <c r="B16" s="7" t="s">
        <v>24</v>
      </c>
      <c r="C16" s="6" t="s">
        <v>25</v>
      </c>
      <c r="D16" s="8">
        <f>Summary!D17</f>
        <v>0</v>
      </c>
      <c r="E16" s="18"/>
      <c r="F16" s="8">
        <f t="shared" si="0"/>
        <v>0</v>
      </c>
      <c r="G16" s="9"/>
    </row>
    <row r="17" spans="1:7" x14ac:dyDescent="0.25">
      <c r="A17" s="6">
        <v>109</v>
      </c>
      <c r="B17" s="7" t="s">
        <v>52</v>
      </c>
      <c r="C17" s="6" t="s">
        <v>43</v>
      </c>
      <c r="D17" s="8">
        <f>Summary!D18</f>
        <v>0</v>
      </c>
      <c r="E17" s="18"/>
      <c r="F17" s="8">
        <f t="shared" si="0"/>
        <v>0</v>
      </c>
      <c r="G17" s="9"/>
    </row>
    <row r="18" spans="1:7" x14ac:dyDescent="0.25">
      <c r="A18" s="6" t="s">
        <v>65</v>
      </c>
      <c r="B18" s="7" t="s">
        <v>66</v>
      </c>
      <c r="C18" s="6" t="s">
        <v>20</v>
      </c>
      <c r="D18" s="8">
        <f>Summary!D19</f>
        <v>0</v>
      </c>
      <c r="E18" s="18"/>
      <c r="F18" s="8">
        <f t="shared" si="0"/>
        <v>0</v>
      </c>
      <c r="G18" s="9"/>
    </row>
    <row r="19" spans="1:7" x14ac:dyDescent="0.25">
      <c r="A19" s="42" t="s">
        <v>29</v>
      </c>
      <c r="B19" s="43"/>
      <c r="C19" s="43"/>
      <c r="D19" s="43"/>
      <c r="E19" s="43"/>
      <c r="F19" s="44"/>
      <c r="G19" s="9"/>
    </row>
    <row r="20" spans="1:7" x14ac:dyDescent="0.25">
      <c r="A20" s="6">
        <v>110</v>
      </c>
      <c r="B20" s="7" t="s">
        <v>30</v>
      </c>
      <c r="C20" s="6" t="s">
        <v>33</v>
      </c>
      <c r="D20" s="8">
        <f>Summary!D21</f>
        <v>0</v>
      </c>
      <c r="E20" s="19"/>
      <c r="F20" s="8">
        <f t="shared" si="0"/>
        <v>0</v>
      </c>
      <c r="G20" s="9"/>
    </row>
    <row r="21" spans="1:7" x14ac:dyDescent="0.25">
      <c r="A21" s="6">
        <v>111</v>
      </c>
      <c r="B21" s="7" t="s">
        <v>31</v>
      </c>
      <c r="C21" s="6" t="s">
        <v>34</v>
      </c>
      <c r="D21" s="8">
        <f>Summary!D22</f>
        <v>0</v>
      </c>
      <c r="E21" s="19"/>
      <c r="F21" s="8">
        <f t="shared" si="0"/>
        <v>0</v>
      </c>
      <c r="G21" s="9"/>
    </row>
    <row r="22" spans="1:7" x14ac:dyDescent="0.25">
      <c r="A22" s="6">
        <v>112</v>
      </c>
      <c r="B22" s="7" t="s">
        <v>32</v>
      </c>
      <c r="C22" s="6" t="s">
        <v>34</v>
      </c>
      <c r="D22" s="8">
        <f>Summary!D23</f>
        <v>0</v>
      </c>
      <c r="E22" s="19"/>
      <c r="F22" s="8">
        <f t="shared" si="0"/>
        <v>0</v>
      </c>
      <c r="G22" s="9"/>
    </row>
    <row r="23" spans="1:7" x14ac:dyDescent="0.25">
      <c r="A23" s="6">
        <v>113</v>
      </c>
      <c r="B23" s="7" t="s">
        <v>35</v>
      </c>
      <c r="C23" s="6" t="s">
        <v>34</v>
      </c>
      <c r="D23" s="8">
        <f>Summary!D24</f>
        <v>0</v>
      </c>
      <c r="E23" s="19"/>
      <c r="F23" s="8">
        <f t="shared" si="0"/>
        <v>0</v>
      </c>
      <c r="G23" s="9"/>
    </row>
    <row r="24" spans="1:7" x14ac:dyDescent="0.25">
      <c r="A24" s="6">
        <v>114</v>
      </c>
      <c r="B24" s="7" t="s">
        <v>36</v>
      </c>
      <c r="C24" s="6" t="s">
        <v>33</v>
      </c>
      <c r="D24" s="8">
        <f>Summary!D25</f>
        <v>0</v>
      </c>
      <c r="E24" s="19"/>
      <c r="F24" s="8">
        <f t="shared" si="0"/>
        <v>0</v>
      </c>
      <c r="G24" s="9"/>
    </row>
    <row r="25" spans="1:7" x14ac:dyDescent="0.25">
      <c r="A25" s="6">
        <v>115</v>
      </c>
      <c r="B25" s="7" t="s">
        <v>37</v>
      </c>
      <c r="C25" s="6" t="s">
        <v>38</v>
      </c>
      <c r="D25" s="8">
        <f>Summary!D26</f>
        <v>0</v>
      </c>
      <c r="E25" s="19"/>
      <c r="F25" s="8">
        <f t="shared" si="0"/>
        <v>0</v>
      </c>
      <c r="G25" s="9"/>
    </row>
    <row r="26" spans="1:7" x14ac:dyDescent="0.25">
      <c r="A26" s="6">
        <v>116</v>
      </c>
      <c r="B26" s="7" t="s">
        <v>39</v>
      </c>
      <c r="C26" s="6" t="s">
        <v>38</v>
      </c>
      <c r="D26" s="8">
        <f>Summary!D27</f>
        <v>0</v>
      </c>
      <c r="E26" s="19"/>
      <c r="F26" s="8">
        <f t="shared" si="0"/>
        <v>0</v>
      </c>
      <c r="G26" s="9"/>
    </row>
    <row r="27" spans="1:7" x14ac:dyDescent="0.25">
      <c r="A27" s="6">
        <v>117</v>
      </c>
      <c r="B27" s="7" t="s">
        <v>40</v>
      </c>
      <c r="C27" s="6" t="s">
        <v>43</v>
      </c>
      <c r="D27" s="8">
        <f>Summary!D28</f>
        <v>0</v>
      </c>
      <c r="E27" s="19"/>
      <c r="F27" s="8">
        <f t="shared" si="0"/>
        <v>0</v>
      </c>
      <c r="G27" s="9"/>
    </row>
    <row r="28" spans="1:7" x14ac:dyDescent="0.25">
      <c r="A28" s="6">
        <v>118</v>
      </c>
      <c r="B28" s="7" t="s">
        <v>41</v>
      </c>
      <c r="C28" s="6" t="s">
        <v>43</v>
      </c>
      <c r="D28" s="8">
        <f>Summary!D29</f>
        <v>0</v>
      </c>
      <c r="E28" s="19"/>
      <c r="F28" s="8">
        <f t="shared" si="0"/>
        <v>0</v>
      </c>
      <c r="G28" s="9"/>
    </row>
    <row r="29" spans="1:7" x14ac:dyDescent="0.25">
      <c r="A29" s="6">
        <v>119</v>
      </c>
      <c r="B29" s="7" t="s">
        <v>42</v>
      </c>
      <c r="C29" s="6" t="s">
        <v>34</v>
      </c>
      <c r="D29" s="8">
        <f>Summary!D30</f>
        <v>0</v>
      </c>
      <c r="E29" s="19"/>
      <c r="F29" s="8">
        <f t="shared" si="0"/>
        <v>0</v>
      </c>
      <c r="G29" s="9"/>
    </row>
    <row r="30" spans="1:7" x14ac:dyDescent="0.25">
      <c r="A30" s="6">
        <v>120</v>
      </c>
      <c r="B30" s="7" t="s">
        <v>44</v>
      </c>
      <c r="C30" s="6" t="s">
        <v>45</v>
      </c>
      <c r="D30" s="8">
        <f>Summary!D31</f>
        <v>0</v>
      </c>
      <c r="E30" s="19"/>
      <c r="F30" s="8">
        <f t="shared" si="0"/>
        <v>0</v>
      </c>
      <c r="G30" s="9"/>
    </row>
    <row r="31" spans="1:7" x14ac:dyDescent="0.25">
      <c r="A31" s="6">
        <v>121</v>
      </c>
      <c r="B31" s="7" t="s">
        <v>46</v>
      </c>
      <c r="C31" s="6" t="s">
        <v>47</v>
      </c>
      <c r="D31" s="8">
        <f>Summary!D32</f>
        <v>0</v>
      </c>
      <c r="E31" s="18"/>
      <c r="F31" s="8">
        <f t="shared" si="0"/>
        <v>0</v>
      </c>
      <c r="G31" s="9"/>
    </row>
    <row r="32" spans="1:7" x14ac:dyDescent="0.25">
      <c r="A32" s="51" t="s">
        <v>89</v>
      </c>
      <c r="B32" s="52"/>
      <c r="C32" s="52"/>
      <c r="D32" s="52"/>
      <c r="E32" s="53"/>
      <c r="F32" s="35">
        <v>0</v>
      </c>
      <c r="G32" s="9"/>
    </row>
    <row r="33" spans="2:6" ht="15.75" x14ac:dyDescent="0.25">
      <c r="B33" s="10" t="s">
        <v>51</v>
      </c>
      <c r="D33" s="46">
        <f>IF(SUM(F9:F32)=0,0,(IF(E7="",IF(SUM(F11:F14)&lt;12000,((F9+F10+F15+F16+F17+F18+(SUM(F20:F32))+12000)),SUM(F9:F32)),SUM(F9:F32))))</f>
        <v>0</v>
      </c>
      <c r="E33" s="47"/>
    </row>
    <row r="34" spans="2:6" x14ac:dyDescent="0.25">
      <c r="B34" s="24" t="s">
        <v>96</v>
      </c>
      <c r="F34" s="23"/>
    </row>
    <row r="35" spans="2:6" x14ac:dyDescent="0.25">
      <c r="B35" s="24" t="s">
        <v>95</v>
      </c>
      <c r="F35" s="23"/>
    </row>
  </sheetData>
  <sheetProtection sheet="1" objects="1" scenarios="1"/>
  <mergeCells count="8">
    <mergeCell ref="A19:F19"/>
    <mergeCell ref="D33:E33"/>
    <mergeCell ref="E1:F1"/>
    <mergeCell ref="E2:F2"/>
    <mergeCell ref="E3:F3"/>
    <mergeCell ref="E5:F5"/>
    <mergeCell ref="E6:F6"/>
    <mergeCell ref="A32:E32"/>
  </mergeCells>
  <pageMargins left="0.7" right="0.7" top="0.75" bottom="0.7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Instructions</vt:lpstr>
      <vt:lpstr>Summary</vt:lpstr>
      <vt:lpstr>D1</vt:lpstr>
      <vt:lpstr>D2</vt:lpstr>
      <vt:lpstr>D3</vt:lpstr>
      <vt:lpstr>D4</vt:lpstr>
      <vt:lpstr>D5</vt:lpstr>
      <vt:lpstr>D6</vt:lpstr>
      <vt:lpstr>D7</vt:lpstr>
      <vt:lpstr>Blank Copy Do Not Delete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Robillard, Larry - FS</dc:creator>
  <cp:lastModifiedBy>Price, Dana - FS</cp:lastModifiedBy>
  <cp:lastPrinted>2022-07-28T17:29:01Z</cp:lastPrinted>
  <dcterms:created xsi:type="dcterms:W3CDTF">2019-10-31T19:24:28Z</dcterms:created>
  <dcterms:modified xsi:type="dcterms:W3CDTF">2023-08-11T14:54:30Z</dcterms:modified>
</cp:coreProperties>
</file>